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Índice" sheetId="1" state="visible" r:id="rId1"/>
    <sheet name="Calculadora TDEE" sheetId="2" state="visible" r:id="rId2"/>
    <sheet name="Macros por fase" sheetId="3" state="visible" r:id="rId3"/>
    <sheet name="Método del plato" sheetId="4" state="visible" r:id="rId4"/>
    <sheet name="Tracker biofeedback" sheetId="5" state="visible" r:id="rId5"/>
    <sheet name="Lista compra" sheetId="6" state="visible" r:id="rId6"/>
    <sheet name="Menú folicular 7 días" sheetId="7" state="visible" r:id="rId7"/>
    <sheet name="Menú lútea 7 días" sheetId="8" state="visible" r:id="rId8"/>
    <sheet name="Menú día alto de entreno" sheetId="9" state="visible" r:id="rId9"/>
    <sheet name="Menú día de descanso" sheetId="10" state="visible" r:id="rId10"/>
    <sheet name="Tracker hierro" sheetId="11" state="visible" r:id="rId11"/>
    <sheet name="Auditoría hambr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2">
    <font>
      <name val="Calibri"/>
      <family val="2"/>
      <color theme="1"/>
      <sz val="11"/>
      <scheme val="minor"/>
    </font>
    <font>
      <name val="Calibri"/>
      <b val="1"/>
      <sz val="18"/>
    </font>
    <font>
      <name val="Calibri"/>
      <color rgb="00666666"/>
      <sz val="10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color rgb="000563C1"/>
      <sz val="11"/>
      <u val="single"/>
    </font>
    <font>
      <sz val="11"/>
    </font>
    <font>
      <b val="1"/>
      <sz val="11"/>
    </font>
    <font>
      <b val="1"/>
      <sz val="10"/>
    </font>
    <font>
      <sz val="10"/>
    </font>
    <font>
      <i val="1"/>
      <color rgb="00555555"/>
      <sz val="10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708238"/>
      </patternFill>
    </fill>
    <fill>
      <patternFill patternType="solid">
        <fgColor rgb="00EDF0E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center" wrapText="1"/>
    </xf>
    <xf numFmtId="1" fontId="6" fillId="0" borderId="1" applyAlignment="1" pivotButton="0" quotePrefix="0" xfId="0">
      <alignment vertical="center" wrapText="1"/>
    </xf>
    <xf numFmtId="2" fontId="6" fillId="0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1" fontId="9" fillId="0" borderId="1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3" borderId="0" applyAlignment="1" pivotButton="0" quotePrefix="0" xfId="0">
      <alignment horizontal="left" vertical="center"/>
    </xf>
    <xf numFmtId="0" fontId="7" fillId="0" borderId="1" pivotButton="0" quotePrefix="0" xfId="0"/>
    <xf numFmtId="0" fontId="0" fillId="0" borderId="1" pivotButton="0" quotePrefix="0" xfId="0"/>
    <xf numFmtId="0" fontId="7" fillId="3" borderId="1" pivotButton="0" quotePrefix="0" xfId="0"/>
    <xf numFmtId="164" fontId="6" fillId="0" borderId="1" pivotButton="0" quotePrefix="0" xfId="0"/>
    <xf numFmtId="0" fontId="8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lculadora TDEE'!A1" TargetMode="External" Id="rId1" /><Relationship Type="http://schemas.openxmlformats.org/officeDocument/2006/relationships/hyperlink" Target="#'Macros por fase'!A1" TargetMode="External" Id="rId2" /><Relationship Type="http://schemas.openxmlformats.org/officeDocument/2006/relationships/hyperlink" Target="#'M&#233;todo del plato'!A1" TargetMode="External" Id="rId3" /><Relationship Type="http://schemas.openxmlformats.org/officeDocument/2006/relationships/hyperlink" Target="#'Tracker biofeedback'!A1" TargetMode="External" Id="rId4" /><Relationship Type="http://schemas.openxmlformats.org/officeDocument/2006/relationships/hyperlink" Target="#'Lista compra'!A1" TargetMode="External" Id="rId5" /><Relationship Type="http://schemas.openxmlformats.org/officeDocument/2006/relationships/hyperlink" Target="#'Men&#250; folicular 7 d&#237;as'!A1" TargetMode="External" Id="rId6" /><Relationship Type="http://schemas.openxmlformats.org/officeDocument/2006/relationships/hyperlink" Target="#'Men&#250; l&#250;tea 7 d&#237;as'!A1" TargetMode="External" Id="rId7" /><Relationship Type="http://schemas.openxmlformats.org/officeDocument/2006/relationships/hyperlink" Target="#'Men&#250; d&#237;a alto de entreno'!A1" TargetMode="External" Id="rId8" /><Relationship Type="http://schemas.openxmlformats.org/officeDocument/2006/relationships/hyperlink" Target="#'Men&#250; d&#237;a de descanso'!A1" TargetMode="External" Id="rId9" /><Relationship Type="http://schemas.openxmlformats.org/officeDocument/2006/relationships/hyperlink" Target="#'Tracker hierro'!A1" TargetMode="External" Id="rId10" /><Relationship Type="http://schemas.openxmlformats.org/officeDocument/2006/relationships/hyperlink" Target="#'Auditor&#237;a hambre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8" customWidth="1" min="1" max="1"/>
    <col width="80" customWidth="1" min="2" max="2"/>
  </cols>
  <sheetData>
    <row r="1" ht="26" customHeight="1">
      <c r="A1" s="1" t="inlineStr">
        <is>
          <t>Plantillas descargables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Pulsa cualquier nombre de plantilla para ir directamente a su hoja. Cada plantilla está pensada para imprimirse en A4 o rellenarse en pantalla.</t>
        </is>
      </c>
    </row>
    <row r="5" ht="24" customHeight="1">
      <c r="A5" s="4" t="inlineStr">
        <is>
          <t>Plantilla</t>
        </is>
      </c>
      <c r="B5" s="4" t="inlineStr">
        <is>
          <t>Descripción</t>
        </is>
      </c>
    </row>
    <row r="6" ht="30" customHeight="1">
      <c r="A6" s="5" t="inlineStr">
        <is>
          <t>Calculadora TDEE</t>
        </is>
      </c>
      <c r="B6" s="6" t="inlineStr">
        <is>
          <t>Metabolismo basal por Mifflin-St Jeor × factor de actividad, con el componente cíclico del capítulo 2: la lútea sube el gasto un 5-15 % sobre la folicular.</t>
        </is>
      </c>
    </row>
    <row r="7" ht="30" customHeight="1">
      <c r="A7" s="5" t="inlineStr">
        <is>
          <t>Macros por fase</t>
        </is>
      </c>
      <c r="B7" s="6" t="inlineStr">
        <is>
          <t>Proteína por objetivo y fase, más carbohidrato, grasa y calorías de cada tramo del ciclo, en gramos por kilo de peso corporal.</t>
        </is>
      </c>
    </row>
    <row r="8" ht="30" customHeight="1">
      <c r="A8" s="5" t="inlineStr">
        <is>
          <t>Método del plato</t>
        </is>
      </c>
      <c r="B8" s="6" t="inlineStr">
        <is>
          <t>Proporciones del plato y medidas por mano, con las variantes por objetivo del capítulo 10. Para comer equilibrado sin pesar nada.</t>
        </is>
      </c>
    </row>
    <row r="9" ht="30" customHeight="1">
      <c r="A9" s="5" t="inlineStr">
        <is>
          <t>Tracker biofeedback</t>
        </is>
      </c>
      <c r="B9" s="6" t="inlineStr">
        <is>
          <t>Registro de siete días de energía, sueño, hambre, antojos y rendimiento, con la tabla de señales del capítulo 10 y su regla de las tres señales.</t>
        </is>
      </c>
    </row>
    <row r="10" ht="30" customHeight="1">
      <c r="A10" s="5" t="inlineStr">
        <is>
          <t>Lista compra</t>
        </is>
      </c>
      <c r="B10" s="6" t="inlineStr">
        <is>
          <t>La lista de la compra del capítulo 9 en Mercadona/Carrefour, con las 19 partidas, su coste y el batch cooking dominical.</t>
        </is>
      </c>
    </row>
    <row r="11" ht="30" customHeight="1">
      <c r="A11" s="5" t="inlineStr">
        <is>
          <t>Menú folicular 7 días</t>
        </is>
      </c>
      <c r="B11" s="6" t="inlineStr">
        <is>
          <t>Plan 1: 1.900-2.000 kcal y 117 g de proteína, estructura de siete días y desglose de macros del lunes.</t>
        </is>
      </c>
    </row>
    <row r="12" ht="30" customHeight="1">
      <c r="A12" s="5" t="inlineStr">
        <is>
          <t>Menú lútea 7 días</t>
        </is>
      </c>
      <c r="B12" s="6" t="inlineStr">
        <is>
          <t>Plan 2: 2.100-2.200 kcal y 140 g de proteína, con las modificaciones por tramo del ciclo y el refeed consciente del día 24.</t>
        </is>
      </c>
    </row>
    <row r="13" ht="30" customHeight="1">
      <c r="A13" s="5" t="inlineStr">
        <is>
          <t>Menú día alto de entreno</t>
        </is>
      </c>
      <c r="B13" s="6" t="inlineStr">
        <is>
          <t>Plan 3: ≈2.250 kcal y 130 g de proteína, con los carbohidratos concentrados alrededor de la sesión exigente.</t>
        </is>
      </c>
    </row>
    <row r="14" ht="30" customHeight="1">
      <c r="A14" s="5" t="inlineStr">
        <is>
          <t>Menú día de descanso</t>
        </is>
      </c>
      <c r="B14" s="6" t="inlineStr">
        <is>
          <t>Plan 4: ≈1.700 kcal y 148 g de proteína, con el carbohidrato a la baja y la proteína alta para preservar masa magra.</t>
        </is>
      </c>
    </row>
    <row r="15" ht="30" customHeight="1">
      <c r="A15" s="5" t="inlineStr">
        <is>
          <t>Tracker hierro</t>
        </is>
      </c>
      <c r="B15" s="6" t="inlineStr">
        <is>
          <t>Registro de ferritina, hemoglobina y síntomas, con la pauta de actuación por rango del capítulo 6 y las pérdidas por ciclo del capítulo 5.</t>
        </is>
      </c>
    </row>
    <row r="16" ht="30" customHeight="1">
      <c r="A16" s="5" t="inlineStr">
        <is>
          <t>Auditoría hambre</t>
        </is>
      </c>
      <c r="B16" s="6" t="inlineStr">
        <is>
          <t>Cuestionario para separar el hambre hormonal de la lútea de las señales de alarma de un trastorno de la conducta alimentaria.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20" customWidth="1" min="4" max="4"/>
  </cols>
  <sheetData>
    <row r="1" ht="26" customHeight="1">
      <c r="A1" s="1" t="inlineStr">
        <is>
          <t>Calculadora TDEE + componente cíclico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Metabolismo basal (Mifflin-St Jeor, mujer): 10 × kg + 6,25 × cm − 5 × edad − 161. TDEE = metabolismo basal × factor de actividad. La fase lútea sube el gasto entre un 5 % y un 15 % sobre la folicular.</t>
        </is>
      </c>
    </row>
    <row r="5" ht="24" customHeight="1">
      <c r="A5" s="4" t="inlineStr">
        <is>
          <t>Variable</t>
        </is>
      </c>
      <c r="B5" s="4" t="inlineStr">
        <is>
          <t>Valor</t>
        </is>
      </c>
    </row>
    <row r="6" ht="26" customHeight="1">
      <c r="A6" s="7" t="inlineStr">
        <is>
          <t>Peso (kg)</t>
        </is>
      </c>
      <c r="B6" s="8" t="n">
        <v>65</v>
      </c>
    </row>
    <row r="7" ht="26" customHeight="1">
      <c r="A7" s="7" t="inlineStr">
        <is>
          <t>Talla (cm)</t>
        </is>
      </c>
      <c r="B7" s="8" t="n">
        <v>168</v>
      </c>
    </row>
    <row r="8" ht="26" customHeight="1">
      <c r="A8" s="7" t="inlineStr">
        <is>
          <t>Edad (años)</t>
        </is>
      </c>
      <c r="B8" s="8" t="n">
        <v>35</v>
      </c>
    </row>
    <row r="9" ht="26" customHeight="1">
      <c r="A9" s="7" t="inlineStr">
        <is>
          <t>Factor de actividad (1,2 sedentaria · 1,375 ligera · 1,55 moderada · 1,725 muy activa · 1,9 extrema)</t>
        </is>
      </c>
      <c r="B9" s="9" t="n">
        <v>1.55</v>
      </c>
    </row>
    <row r="10" ht="26" customHeight="1">
      <c r="A10" s="10" t="inlineStr">
        <is>
          <t>Metabolismo basal (kcal/día)</t>
        </is>
      </c>
      <c r="B10" s="8">
        <f>10*B6+6.25*B7-5*B8-161</f>
        <v/>
      </c>
    </row>
    <row r="11" ht="26" customHeight="1">
      <c r="A11" s="10" t="inlineStr">
        <is>
          <t>TDEE folicular (kcal/día)</t>
        </is>
      </c>
      <c r="B11" s="8">
        <f>B10*B9</f>
        <v/>
      </c>
    </row>
    <row r="12" ht="26" customHeight="1">
      <c r="A12" s="10" t="inlineStr">
        <is>
          <t>Déficit moderado −300 kcal</t>
        </is>
      </c>
      <c r="B12" s="8">
        <f>B11-300</f>
        <v/>
      </c>
    </row>
    <row r="13" ht="26" customHeight="1">
      <c r="A13" s="10" t="inlineStr">
        <is>
          <t>Déficit moderado −500 kcal</t>
        </is>
      </c>
      <c r="B13" s="8">
        <f>B11-500</f>
        <v/>
      </c>
    </row>
    <row r="14" ht="26" customHeight="1">
      <c r="A14" s="10" t="inlineStr">
        <is>
          <t>Superávit moderado +200 kcal</t>
        </is>
      </c>
      <c r="B14" s="8">
        <f>B11+200</f>
        <v/>
      </c>
    </row>
    <row r="15" ht="26" customHeight="1">
      <c r="A15" s="10" t="inlineStr">
        <is>
          <t>Superávit moderado +400 kcal</t>
        </is>
      </c>
      <c r="B15" s="8">
        <f>B11+400</f>
        <v/>
      </c>
    </row>
    <row r="18" ht="24" customHeight="1">
      <c r="A18" s="4" t="inlineStr">
        <is>
          <t>Fase del ciclo</t>
        </is>
      </c>
      <c r="B18" s="4" t="inlineStr">
        <is>
          <t>Modulación del TDEE</t>
        </is>
      </c>
      <c r="C18" s="4" t="inlineStr">
        <is>
          <t>Tu mínimo (kcal/día)</t>
        </is>
      </c>
      <c r="D18" s="4" t="inlineStr">
        <is>
          <t>Tu máximo (kcal/día)</t>
        </is>
      </c>
    </row>
    <row r="19" ht="22" customHeight="1">
      <c r="A19" s="11" t="inlineStr">
        <is>
          <t>Menstruación (días 1-5)</t>
        </is>
      </c>
      <c r="B19" s="12" t="inlineStr">
        <is>
          <t>Equivalente a folicular</t>
        </is>
      </c>
      <c r="C19" s="13">
        <f>B11</f>
        <v/>
      </c>
      <c r="D19" s="13">
        <f>B11</f>
        <v/>
      </c>
    </row>
    <row r="20" ht="22" customHeight="1">
      <c r="A20" s="11" t="inlineStr">
        <is>
          <t>Folicular (6-13)</t>
        </is>
      </c>
      <c r="B20" s="12" t="inlineStr">
        <is>
          <t>Base</t>
        </is>
      </c>
      <c r="C20" s="13">
        <f>B11</f>
        <v/>
      </c>
      <c r="D20" s="13">
        <f>B11</f>
        <v/>
      </c>
    </row>
    <row r="21" ht="22" customHeight="1">
      <c r="A21" s="11" t="inlineStr">
        <is>
          <t>Ovulación (14)</t>
        </is>
      </c>
      <c r="B21" s="12" t="inlineStr">
        <is>
          <t>+50-100 kcal</t>
        </is>
      </c>
      <c r="C21" s="13">
        <f>B11+50</f>
        <v/>
      </c>
      <c r="D21" s="13">
        <f>B11+100</f>
        <v/>
      </c>
    </row>
    <row r="22" ht="22" customHeight="1">
      <c r="A22" s="11" t="inlineStr">
        <is>
          <t>Lútea temprana (15-21)</t>
        </is>
      </c>
      <c r="B22" s="12" t="inlineStr">
        <is>
          <t>+100-200 kcal</t>
        </is>
      </c>
      <c r="C22" s="13">
        <f>B11+100</f>
        <v/>
      </c>
      <c r="D22" s="13">
        <f>B11+200</f>
        <v/>
      </c>
    </row>
    <row r="23" ht="22" customHeight="1">
      <c r="A23" s="11" t="inlineStr">
        <is>
          <t>Lútea tardía (22-28)</t>
        </is>
      </c>
      <c r="B23" s="12" t="inlineStr">
        <is>
          <t>+200-400 kcal</t>
        </is>
      </c>
      <c r="C23" s="13">
        <f>B11+200</f>
        <v/>
      </c>
      <c r="D23" s="13">
        <f>B11+400</f>
        <v/>
      </c>
    </row>
    <row r="25">
      <c r="A25" s="14" t="inlineStr">
        <is>
          <t>Contrasta la cifra durante dos o tres semanas: si el peso se mantiene, la estimación es buena; si baja, súbela un 5-10 %; si sube, recórtala en esa misma proporción (cap. 2).</t>
        </is>
      </c>
    </row>
    <row r="27">
      <c r="A27" s="14" t="inlineStr">
        <is>
          <t>El déficit moderado de −300 a −500 kcal/día rinde 0,3-0,5 kg por semana y se sostiene 8-16 semanas. El superávit moderado de +200 a +400 kcal/día rinde 0,15-0,25 kg por semana, con un techo de 0,2-0,4 kg de masa magra al mes en mujer intermedia (cap. 2).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6" customWidth="1" min="3" max="3"/>
    <col width="26" customWidth="1" min="4" max="4"/>
    <col width="52" customWidth="1" min="5" max="5"/>
  </cols>
  <sheetData>
    <row r="1" ht="26" customHeight="1">
      <c r="A1" s="1" t="inlineStr">
        <is>
          <t>Macros por fase del ciclo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Valores en gramos por kilo de peso corporal y día. La proteína se elige por objetivo y sube en lútea; el carbohidrato y la grasa se ajustan por fase.</t>
        </is>
      </c>
    </row>
    <row r="5" ht="24" customHeight="1">
      <c r="A5" s="4" t="inlineStr">
        <is>
          <t>Objetivo</t>
        </is>
      </c>
      <c r="B5" s="4" t="inlineStr">
        <is>
          <t>Proteína folicular (g/kg)</t>
        </is>
      </c>
      <c r="C5" s="4" t="inlineStr">
        <is>
          <t>Proteína lútea (g/kg)</t>
        </is>
      </c>
    </row>
    <row r="6" ht="22" customHeight="1">
      <c r="A6" s="11" t="inlineStr">
        <is>
          <t>Mantenimiento + entrenamiento de fuerza</t>
        </is>
      </c>
      <c r="B6" s="12" t="inlineStr">
        <is>
          <t>1,6-1,8</t>
        </is>
      </c>
      <c r="C6" s="12" t="inlineStr">
        <is>
          <t>1,8-2,0</t>
        </is>
      </c>
    </row>
    <row r="7" ht="22" customHeight="1">
      <c r="A7" s="11" t="inlineStr">
        <is>
          <t>Hipertrofia activa</t>
        </is>
      </c>
      <c r="B7" s="12" t="inlineStr">
        <is>
          <t>1,8-2,0</t>
        </is>
      </c>
      <c r="C7" s="12" t="inlineStr">
        <is>
          <t>2,0-2,2</t>
        </is>
      </c>
    </row>
    <row r="8" ht="22" customHeight="1">
      <c r="A8" s="11" t="inlineStr">
        <is>
          <t>Recomposición (déficit + entrenamiento)</t>
        </is>
      </c>
      <c r="B8" s="12" t="inlineStr">
        <is>
          <t>2,0-2,2</t>
        </is>
      </c>
      <c r="C8" s="12" t="inlineStr">
        <is>
          <t>2,2-2,4</t>
        </is>
      </c>
    </row>
    <row r="10" ht="24" customHeight="1">
      <c r="A10" s="4" t="inlineStr">
        <is>
          <t>Fase</t>
        </is>
      </c>
      <c r="B10" s="4" t="inlineStr">
        <is>
          <t>Carbohidrato (g/kg)</t>
        </is>
      </c>
      <c r="C10" s="4" t="inlineStr">
        <is>
          <t>Grasa</t>
        </is>
      </c>
      <c r="D10" s="4" t="inlineStr">
        <is>
          <t>Calorías</t>
        </is>
      </c>
      <c r="E10" s="4" t="inlineStr">
        <is>
          <t>Notas</t>
        </is>
      </c>
    </row>
    <row r="11" ht="52" customHeight="1">
      <c r="A11" s="11" t="inlineStr">
        <is>
          <t>Menstruación (días 1-5)</t>
        </is>
      </c>
      <c r="B11" s="12" t="inlineStr">
        <is>
          <t>4-7 según entreno</t>
        </is>
      </c>
      <c r="C11" s="12" t="inlineStr">
        <is>
          <t>0,8-1,2 g/kg</t>
        </is>
      </c>
      <c r="D11" s="12" t="inlineStr">
        <is>
          <t>Mantenimiento o −200 kcal como máximo</t>
        </is>
      </c>
      <c r="E11" s="12" t="inlineStr">
        <is>
          <t>Hierro hemo + vitamina C en cada comida; café y té a 2 horas de distancia. Magnesio 200-400 mg y omega-3 1-2 g de EPA+DHA. Hidratación 35-45 mL/kg.</t>
        </is>
      </c>
    </row>
    <row r="12" ht="52" customHeight="1">
      <c r="A12" s="11" t="inlineStr">
        <is>
          <t>Folicular (6-13)</t>
        </is>
      </c>
      <c r="B12" s="12" t="inlineStr">
        <is>
          <t>4-7 (3-4 en descanso · 5-6 moderado · 6-7 intenso · 7-9 doble sesión)</t>
        </is>
      </c>
      <c r="C12" s="12" t="inlineStr">
        <is>
          <t>0,8-1,2 g/kg (suelo 0,6)</t>
        </is>
      </c>
      <c r="D12" s="12" t="inlineStr">
        <is>
          <t>Base</t>
        </is>
      </c>
      <c r="E12" s="12" t="inlineStr">
        <is>
          <t>Sensibilidad insulínica máxima: es la ventana del mes para los carbohidratos y para el déficit.</t>
        </is>
      </c>
    </row>
    <row r="13" ht="52" customHeight="1">
      <c r="A13" s="11" t="inlineStr">
        <is>
          <t>Ovulación (14)</t>
        </is>
      </c>
      <c r="B13" s="12" t="inlineStr">
        <is>
          <t>4-7</t>
        </is>
      </c>
      <c r="C13" s="12" t="inlineStr">
        <is>
          <t>0,8-1,2 g/kg</t>
        </is>
      </c>
      <c r="D13" s="12" t="inlineStr">
        <is>
          <t>+50-100 kcal</t>
        </is>
      </c>
      <c r="E13" s="12" t="inlineStr">
        <is>
          <t>Carbohidrato pre y post-entreno; 30-40 g rápidos entre 15 y 30 minutos antes de una sesión de fuerza máxima.</t>
        </is>
      </c>
    </row>
    <row r="14" ht="52" customHeight="1">
      <c r="A14" s="11" t="inlineStr">
        <is>
          <t>Lútea temprana (15-21)</t>
        </is>
      </c>
      <c r="B14" s="12" t="inlineStr">
        <is>
          <t>4-5</t>
        </is>
      </c>
      <c r="C14" s="12" t="inlineStr">
        <is>
          <t>+10-20 g/día sobre folicular</t>
        </is>
      </c>
      <c r="D14" s="12" t="inlineStr">
        <is>
          <t>+100-200 kcal</t>
        </is>
      </c>
      <c r="E14" s="12" t="inlineStr">
        <is>
          <t>Sensibilidad insulínica reducida un 10-20 %: carbohidratos lentos, con el 50-70 % del total en torno al entreno.</t>
        </is>
      </c>
    </row>
    <row r="15" ht="52" customHeight="1">
      <c r="A15" s="11" t="inlineStr">
        <is>
          <t>Lútea tardía (22-28)</t>
        </is>
      </c>
      <c r="B15" s="12" t="inlineStr">
        <is>
          <t>4-5 (suelo 3)</t>
        </is>
      </c>
      <c r="C15" s="12" t="inlineStr">
        <is>
          <t>+10-20 g/día sobre folicular</t>
        </is>
      </c>
      <c r="D15" s="12" t="inlineStr">
        <is>
          <t>+200-400 kcal</t>
        </is>
      </c>
      <c r="E15" s="12" t="inlineStr">
        <is>
          <t>Refeed consciente entre el día 22 y el 25 con +100-150 g de carbohidrato. Chocolate negro 85 % 25-30 g como parte de la merienda o la cena.</t>
        </is>
      </c>
    </row>
    <row r="17" ht="24" customHeight="1">
      <c r="A17" s="4" t="inlineStr">
        <is>
          <t>Distribución de la proteína</t>
        </is>
      </c>
      <c r="B17" s="4" t="inlineStr">
        <is>
          <t>Cantidad</t>
        </is>
      </c>
    </row>
    <row r="18" ht="22" customHeight="1">
      <c r="A18" s="11" t="inlineStr">
        <is>
          <t>Tomas al día</t>
        </is>
      </c>
      <c r="B18" s="12" t="inlineStr">
        <is>
          <t>4-5</t>
        </is>
      </c>
    </row>
    <row r="19" ht="22" customHeight="1">
      <c r="A19" s="11" t="inlineStr">
        <is>
          <t>Proteína por toma (fuente animal)</t>
        </is>
      </c>
      <c r="B19" s="12" t="inlineStr">
        <is>
          <t>25-35 g, con 2,5-3 g de leucina</t>
        </is>
      </c>
    </row>
    <row r="20" ht="22" customHeight="1">
      <c r="A20" s="11" t="inlineStr">
        <is>
          <t>Proteína por toma (fuente vegetal)</t>
        </is>
      </c>
      <c r="B20" s="12" t="inlineStr">
        <is>
          <t>35-45 g para alcanzar el mismo umbral de leucina</t>
        </is>
      </c>
    </row>
    <row r="21" ht="22" customHeight="1">
      <c r="A21" s="11" t="inlineStr">
        <is>
          <t>Reparto animal/vegetal en dieta omnívora</t>
        </is>
      </c>
      <c r="B21" s="12" t="inlineStr">
        <is>
          <t>60-70 % animal · 30-40 % vegetal</t>
        </is>
      </c>
    </row>
    <row r="23">
      <c r="A23" s="14" t="inlineStr">
        <is>
          <t>El embarazo, la lactancia y la menopausia transforman estas cifras y tienen sus propias prescripciones en «Fuerza durante el Embarazo y el Posparto» y «Fuerza en la Menopausia».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38" customWidth="1" min="3" max="3"/>
    <col width="62" customWidth="1" min="4" max="4"/>
  </cols>
  <sheetData>
    <row r="1" ht="26" customHeight="1">
      <c r="A1" s="1" t="inlineStr">
        <is>
          <t>Método del plato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Estructura visual para construir comidas equilibradas sin pesar. Cuatro comidas así suman 1.800-2.200 kcal y 110-140 g de proteína para una mujer de 65 kg.</t>
        </is>
      </c>
    </row>
    <row r="5" ht="24" customHeight="1">
      <c r="A5" s="4" t="inlineStr">
        <is>
          <t>Sección del plato</t>
        </is>
      </c>
      <c r="B5" s="4" t="inlineStr">
        <is>
          <t>Proporción</t>
        </is>
      </c>
      <c r="C5" s="4" t="inlineStr">
        <is>
          <t>Medida por mano</t>
        </is>
      </c>
      <c r="D5" s="4" t="inlineStr">
        <is>
          <t>Ejemplos</t>
        </is>
      </c>
    </row>
    <row r="6" ht="30" customHeight="1">
      <c r="A6" s="11" t="inlineStr">
        <is>
          <t>Verduras y ensalada</t>
        </is>
      </c>
      <c r="B6" s="12" t="inlineStr">
        <is>
          <t>1/2 plato</t>
        </is>
      </c>
      <c r="C6" s="12" t="inlineStr">
        <is>
          <t>Mano abierta: 100-150 g</t>
        </is>
      </c>
      <c r="D6" s="12" t="inlineStr">
        <is>
          <t>Espinacas, brócoli, calabacín, pimiento, tomate, ensalada, espárragos</t>
        </is>
      </c>
    </row>
    <row r="7" ht="30" customHeight="1">
      <c r="A7" s="11" t="inlineStr">
        <is>
          <t>Proteína</t>
        </is>
      </c>
      <c r="B7" s="12" t="inlineStr">
        <is>
          <t>1/4 plato</t>
        </is>
      </c>
      <c r="C7" s="12" t="inlineStr">
        <is>
          <t>Palma de la mano: 25-35 g de proteína</t>
        </is>
      </c>
      <c r="D7" s="12" t="inlineStr">
        <is>
          <t>Pollo, pavo, ternera magra, pescado, huevo, tofu, legumbres, yogur griego</t>
        </is>
      </c>
    </row>
    <row r="8" ht="30" customHeight="1">
      <c r="A8" s="11" t="inlineStr">
        <is>
          <t>Carbohidrato</t>
        </is>
      </c>
      <c r="B8" s="12" t="inlineStr">
        <is>
          <t>1/4 plato</t>
        </is>
      </c>
      <c r="C8" s="12" t="inlineStr">
        <is>
          <t>Puño cerrado de carbohidrato cocido: 30-50 g</t>
        </is>
      </c>
      <c r="D8" s="12" t="inlineStr">
        <is>
          <t>Arroz, pasta, patata, boniato, quinoa, pan integral, legumbres</t>
        </is>
      </c>
    </row>
    <row r="9" ht="30" customHeight="1">
      <c r="A9" s="11" t="inlineStr">
        <is>
          <t>Grasa añadida</t>
        </is>
      </c>
      <c r="B9" s="12" t="inlineStr">
        <is>
          <t>Aderezo</t>
        </is>
      </c>
      <c r="C9" s="12" t="inlineStr">
        <is>
          <t>Pulgar o cucharada: 10-15 g</t>
        </is>
      </c>
      <c r="D9" s="12" t="inlineStr">
        <is>
          <t>AOVE, aguacate, frutos secos, semillas</t>
        </is>
      </c>
    </row>
    <row r="11" ht="24" customHeight="1">
      <c r="A11" s="4" t="inlineStr">
        <is>
          <t>Objetivo</t>
        </is>
      </c>
      <c r="B11" s="4" t="inlineStr">
        <is>
          <t>Modificación del plato</t>
        </is>
      </c>
    </row>
    <row r="12" ht="22" customHeight="1">
      <c r="A12" s="11" t="inlineStr">
        <is>
          <t>Mantenimiento</t>
        </is>
      </c>
      <c r="B12" s="12" t="inlineStr">
        <is>
          <t>Plato estándar</t>
        </is>
      </c>
    </row>
    <row r="13" ht="22" customHeight="1">
      <c r="A13" s="11" t="inlineStr">
        <is>
          <t>Pérdida de grasa</t>
        </is>
      </c>
      <c r="B13" s="12" t="inlineStr">
        <is>
          <t>1/2 verdura, 1/3 proteína, 1/6 carbohidrato, grasa moderada</t>
        </is>
      </c>
    </row>
    <row r="14" ht="22" customHeight="1">
      <c r="A14" s="11" t="inlineStr">
        <is>
          <t>Hipertrofia</t>
        </is>
      </c>
      <c r="B14" s="12" t="inlineStr">
        <is>
          <t>2/5 carbohidrato, 1/4 proteína, 1/3 verdura, grasa moderada</t>
        </is>
      </c>
    </row>
    <row r="15" ht="22" customHeight="1">
      <c r="A15" s="11" t="inlineStr">
        <is>
          <t>Día con entrenamiento de fuerza</t>
        </is>
      </c>
      <c r="B15" s="12" t="inlineStr">
        <is>
          <t>Plato post-entreno con 1/3 carbohidrato, 1/3 proteína, 1/3 verdura</t>
        </is>
      </c>
    </row>
    <row r="16" ht="22" customHeight="1">
      <c r="A16" s="11" t="inlineStr">
        <is>
          <t>Día sedentario</t>
        </is>
      </c>
      <c r="B16" s="12" t="inlineStr">
        <is>
          <t>Carbohidrato reducido a 1/6, más verdura</t>
        </is>
      </c>
    </row>
    <row r="18">
      <c r="A18" s="14" t="inlineStr">
        <is>
          <t>En fase lútea el ajuste no pasa por subir el carbohidrato: baja un 15-25 % respecto a folicular y lo que sube son la proteína y la grasa, que es lo que sostiene la saciedad de esos días (cap. 4).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4" customWidth="1" min="3" max="3"/>
    <col width="16" customWidth="1" min="4" max="4"/>
    <col width="16" customWidth="1" min="5" max="5"/>
    <col width="18" customWidth="1" min="6" max="6"/>
    <col width="14" customWidth="1" min="7" max="7"/>
    <col width="34" customWidth="1" min="8" max="8"/>
  </cols>
  <sheetData>
    <row r="1" ht="26" customHeight="1">
      <c r="A1" s="1" t="inlineStr">
        <is>
          <t>Tracker biofeedback semanal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Puntúa cada día de 1 (muy bajo) a 5 (muy alto). Si tres o más señales de la tabla inferior están en orden, el plan funciona; si tres o más se han torcido, ajusta antes de que se consoliden.</t>
        </is>
      </c>
    </row>
    <row r="5">
      <c r="A5" s="15" t="inlineStr">
        <is>
          <t xml:space="preserve">Semana del ___ al ___  </t>
        </is>
      </c>
    </row>
    <row r="6">
      <c r="A6" s="15" t="inlineStr">
        <is>
          <t xml:space="preserve">Día del ciclo al empezar (1-28+):  </t>
        </is>
      </c>
    </row>
    <row r="7">
      <c r="A7" s="15" t="inlineStr">
        <is>
          <t xml:space="preserve">Fase:  </t>
        </is>
      </c>
    </row>
    <row r="9" ht="24" customHeight="1">
      <c r="A9" s="4" t="inlineStr">
        <is>
          <t>Día</t>
        </is>
      </c>
      <c r="B9" s="4" t="inlineStr">
        <is>
          <t>Energía (1-5)</t>
        </is>
      </c>
      <c r="C9" s="4" t="inlineStr">
        <is>
          <t>Sueño (h)</t>
        </is>
      </c>
      <c r="D9" s="4" t="inlineStr">
        <is>
          <t>Hambre (1-5)</t>
        </is>
      </c>
      <c r="E9" s="4" t="inlineStr">
        <is>
          <t>Antojos (1-5)</t>
        </is>
      </c>
      <c r="F9" s="4" t="inlineStr">
        <is>
          <t>Rendimiento (1-5)</t>
        </is>
      </c>
      <c r="G9" s="4" t="inlineStr">
        <is>
          <t>Peso (kg)</t>
        </is>
      </c>
      <c r="H9" s="4" t="inlineStr">
        <is>
          <t>Notas</t>
        </is>
      </c>
    </row>
    <row r="10">
      <c r="A10" s="16" t="inlineStr">
        <is>
          <t>Lunes</t>
        </is>
      </c>
      <c r="B10" s="17" t="n"/>
      <c r="C10" s="17" t="n"/>
      <c r="D10" s="17" t="n"/>
      <c r="E10" s="17" t="n"/>
      <c r="F10" s="17" t="n"/>
      <c r="G10" s="17" t="n"/>
      <c r="H10" s="17" t="n"/>
    </row>
    <row r="11">
      <c r="A11" s="16" t="inlineStr">
        <is>
          <t>Martes</t>
        </is>
      </c>
      <c r="B11" s="17" t="n"/>
      <c r="C11" s="17" t="n"/>
      <c r="D11" s="17" t="n"/>
      <c r="E11" s="17" t="n"/>
      <c r="F11" s="17" t="n"/>
      <c r="G11" s="17" t="n"/>
      <c r="H11" s="17" t="n"/>
    </row>
    <row r="12">
      <c r="A12" s="16" t="inlineStr">
        <is>
          <t>Miércoles</t>
        </is>
      </c>
      <c r="B12" s="17" t="n"/>
      <c r="C12" s="17" t="n"/>
      <c r="D12" s="17" t="n"/>
      <c r="E12" s="17" t="n"/>
      <c r="F12" s="17" t="n"/>
      <c r="G12" s="17" t="n"/>
      <c r="H12" s="17" t="n"/>
    </row>
    <row r="13">
      <c r="A13" s="16" t="inlineStr">
        <is>
          <t>Jueves</t>
        </is>
      </c>
      <c r="B13" s="17" t="n"/>
      <c r="C13" s="17" t="n"/>
      <c r="D13" s="17" t="n"/>
      <c r="E13" s="17" t="n"/>
      <c r="F13" s="17" t="n"/>
      <c r="G13" s="17" t="n"/>
      <c r="H13" s="17" t="n"/>
    </row>
    <row r="14">
      <c r="A14" s="16" t="inlineStr">
        <is>
          <t>Viernes</t>
        </is>
      </c>
      <c r="B14" s="17" t="n"/>
      <c r="C14" s="17" t="n"/>
      <c r="D14" s="17" t="n"/>
      <c r="E14" s="17" t="n"/>
      <c r="F14" s="17" t="n"/>
      <c r="G14" s="17" t="n"/>
      <c r="H14" s="17" t="n"/>
    </row>
    <row r="15">
      <c r="A15" s="16" t="inlineStr">
        <is>
          <t>Sábado</t>
        </is>
      </c>
      <c r="B15" s="17" t="n"/>
      <c r="C15" s="17" t="n"/>
      <c r="D15" s="17" t="n"/>
      <c r="E15" s="17" t="n"/>
      <c r="F15" s="17" t="n"/>
      <c r="G15" s="17" t="n"/>
      <c r="H15" s="17" t="n"/>
    </row>
    <row r="16">
      <c r="A16" s="16" t="inlineStr">
        <is>
          <t>Domingo</t>
        </is>
      </c>
      <c r="B16" s="17" t="n"/>
      <c r="C16" s="17" t="n"/>
      <c r="D16" s="17" t="n"/>
      <c r="E16" s="17" t="n"/>
      <c r="F16" s="17" t="n"/>
      <c r="G16" s="17" t="n"/>
      <c r="H16" s="17" t="n"/>
    </row>
    <row r="17">
      <c r="A17" s="18" t="inlineStr">
        <is>
          <t>Media semanal</t>
        </is>
      </c>
      <c r="B17" s="19">
        <f>IFERROR(AVERAGE(B10:B16),"")</f>
        <v/>
      </c>
      <c r="C17" s="19">
        <f>IFERROR(AVERAGE(C10:C16),"")</f>
        <v/>
      </c>
      <c r="D17" s="19">
        <f>IFERROR(AVERAGE(D10:D16),"")</f>
        <v/>
      </c>
      <c r="E17" s="19">
        <f>IFERROR(AVERAGE(E10:E16),"")</f>
        <v/>
      </c>
      <c r="F17" s="19">
        <f>IFERROR(AVERAGE(F10:F16),"")</f>
        <v/>
      </c>
      <c r="G17" s="19">
        <f>IFERROR(AVERAGE(G10:G16),"")</f>
        <v/>
      </c>
      <c r="H17" s="17" t="n"/>
    </row>
    <row r="19" ht="24" customHeight="1">
      <c r="A19" s="4" t="inlineStr">
        <is>
          <t>Señal</t>
        </is>
      </c>
      <c r="B19" s="4" t="inlineStr">
        <is>
          <t>Lo que indica</t>
        </is>
      </c>
      <c r="C19" s="4" t="inlineStr">
        <is>
          <t>Acción</t>
        </is>
      </c>
    </row>
    <row r="20" ht="24" customHeight="1">
      <c r="A20" s="11" t="inlineStr">
        <is>
          <t>Hambre matinal predecible</t>
        </is>
      </c>
      <c r="B20" s="12" t="inlineStr">
        <is>
          <t>Ingesta adecuada el día anterior</t>
        </is>
      </c>
      <c r="C20" s="12" t="inlineStr">
        <is>
          <t>Continuar</t>
        </is>
      </c>
    </row>
    <row r="21" ht="24" customHeight="1">
      <c r="A21" s="11" t="inlineStr">
        <is>
          <t>Hambre nocturna intensa</t>
        </is>
      </c>
      <c r="B21" s="12" t="inlineStr">
        <is>
          <t>Probable déficit calórico o distribución mal hecha</t>
        </is>
      </c>
      <c r="C21" s="12" t="inlineStr">
        <is>
          <t>Subir la cena y reorganizar las comidas</t>
        </is>
      </c>
    </row>
    <row r="22" ht="24" customHeight="1">
      <c r="A22" s="11" t="inlineStr">
        <is>
          <t>Energía sostenida durante el día</t>
        </is>
      </c>
      <c r="B22" s="12" t="inlineStr">
        <is>
          <t>Macros bien distribuidos</t>
        </is>
      </c>
      <c r="C22" s="12" t="inlineStr">
        <is>
          <t>Continuar</t>
        </is>
      </c>
    </row>
    <row r="23" ht="24" customHeight="1">
      <c r="A23" s="11" t="inlineStr">
        <is>
          <t>Bajón de energía a media tarde</t>
        </is>
      </c>
      <c r="B23" s="12" t="inlineStr">
        <is>
          <t>Comida pobre en proteína o con carbohidratos refinados</t>
        </is>
      </c>
      <c r="C23" s="12" t="inlineStr">
        <is>
          <t>Revisar la comida principal</t>
        </is>
      </c>
    </row>
    <row r="24" ht="24" customHeight="1">
      <c r="A24" s="11" t="inlineStr">
        <is>
          <t>Sueño profundo y reparador</t>
        </is>
      </c>
      <c r="B24" s="12" t="inlineStr">
        <is>
          <t>Recuperación buena</t>
        </is>
      </c>
      <c r="C24" s="12" t="inlineStr">
        <is>
          <t>Continuar</t>
        </is>
      </c>
    </row>
    <row r="25" ht="24" customHeight="1">
      <c r="A25" s="11" t="inlineStr">
        <is>
          <t>Sueño fragmentado</t>
        </is>
      </c>
      <c r="B25" s="12" t="inlineStr">
        <is>
          <t>Cena demasiado tarde, alcohol o déficit calórico</t>
        </is>
      </c>
      <c r="C25" s="12" t="inlineStr">
        <is>
          <t>Cenar más temprano y reducir el alcohol</t>
        </is>
      </c>
    </row>
    <row r="26" ht="24" customHeight="1">
      <c r="A26" s="11" t="inlineStr">
        <is>
          <t>Recuperación rápida tras los entrenos</t>
        </is>
      </c>
      <c r="B26" s="12" t="inlineStr">
        <is>
          <t>Proteína, carbohidrato y descanso adecuados</t>
        </is>
      </c>
      <c r="C26" s="12" t="inlineStr">
        <is>
          <t>Continuar</t>
        </is>
      </c>
    </row>
    <row r="27" ht="24" customHeight="1">
      <c r="A27" s="11" t="inlineStr">
        <is>
          <t>Agujetas que duran más de 72 horas</t>
        </is>
      </c>
      <c r="B27" s="12" t="inlineStr">
        <is>
          <t>Volumen excesivo o proteína insuficiente</t>
        </is>
      </c>
      <c r="C27" s="12" t="inlineStr">
        <is>
          <t>Revisar volumen y proteína</t>
        </is>
      </c>
    </row>
    <row r="28" ht="24" customHeight="1">
      <c r="A28" s="11" t="inlineStr">
        <is>
          <t>Pelo y uñas fuertes</t>
        </is>
      </c>
      <c r="B28" s="12" t="inlineStr">
        <is>
          <t>Micronutrientes y proteína suficientes</t>
        </is>
      </c>
      <c r="C28" s="12" t="inlineStr">
        <is>
          <t>Continuar</t>
        </is>
      </c>
    </row>
    <row r="29" ht="24" customHeight="1">
      <c r="A29" s="11" t="inlineStr">
        <is>
          <t>Caída del cabello difusa nueva</t>
        </is>
      </c>
      <c r="B29" s="12" t="inlineStr">
        <is>
          <t>Déficit de hierro, dieta restrictiva o estrés</t>
        </is>
      </c>
      <c r="C29" s="12" t="inlineStr">
        <is>
          <t>Analítica y revisión del plan</t>
        </is>
      </c>
    </row>
    <row r="30" ht="24" customHeight="1">
      <c r="A30" s="11" t="inlineStr">
        <is>
          <t>Heces normales y regulares</t>
        </is>
      </c>
      <c r="B30" s="12" t="inlineStr">
        <is>
          <t>Fibra e hidratación adecuadas</t>
        </is>
      </c>
      <c r="C30" s="12" t="inlineStr">
        <is>
          <t>Continuar</t>
        </is>
      </c>
    </row>
    <row r="31" ht="24" customHeight="1">
      <c r="A31" s="11" t="inlineStr">
        <is>
          <t>Estreñimiento, gases, distensión</t>
        </is>
      </c>
      <c r="B31" s="12" t="inlineStr">
        <is>
          <t>Fibra, hidratación o intolerancias</t>
        </is>
      </c>
      <c r="C31" s="12" t="inlineStr">
        <is>
          <t>Revisar fibra, agua y alimentos sospechosos</t>
        </is>
      </c>
    </row>
    <row r="32" ht="24" customHeight="1">
      <c r="A32" s="11" t="inlineStr">
        <is>
          <t>Ciclo menstrual regular</t>
        </is>
      </c>
      <c r="B32" s="12" t="inlineStr">
        <is>
          <t>Energía y composición corporal en rango saludable</t>
        </is>
      </c>
      <c r="C32" s="12" t="inlineStr">
        <is>
          <t>Continuar</t>
        </is>
      </c>
    </row>
    <row r="33" ht="24" customHeight="1">
      <c r="A33" s="11" t="inlineStr">
        <is>
          <t>Ciclo irregular o ausente sin embarazo</t>
        </is>
      </c>
      <c r="B33" s="12" t="inlineStr">
        <is>
          <t>Déficit energético crónico o estrés</t>
        </is>
      </c>
      <c r="C33" s="12" t="inlineStr">
        <is>
          <t>Subir calorías y valorar amenorrea hipotalámica</t>
        </is>
      </c>
    </row>
    <row r="35">
      <c r="A35" s="14" t="inlineStr">
        <is>
          <t>El peso diario es ruido con contexto y la media semanal es la dirección real. La comparación válida entre ciclos es día equivalente con día equivalente: el día 22 con el día 22 (cap. 2).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22" customWidth="1" min="1" max="1"/>
    <col width="56" customWidth="1" min="2" max="2"/>
    <col width="22" customWidth="1" min="3" max="3"/>
    <col width="18" customWidth="1" min="4" max="4"/>
  </cols>
  <sheetData>
    <row r="1" ht="26" customHeight="1">
      <c r="A1" s="1" t="inlineStr">
        <is>
          <t>Lista de la compra — Mercadona/Carrefour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Semana completa para una persona, tal como sale en el capítulo 9. Coste estimado: 65 € por persona, dentro del rango real de 60-75 €/persona/semana.</t>
        </is>
      </c>
    </row>
    <row r="5" ht="24" customHeight="1">
      <c r="A5" s="4" t="inlineStr">
        <is>
          <t>Categoría</t>
        </is>
      </c>
      <c r="B5" s="4" t="inlineStr">
        <is>
          <t>Producto</t>
        </is>
      </c>
      <c r="C5" s="4" t="inlineStr">
        <is>
          <t>Cantidad / semana</t>
        </is>
      </c>
      <c r="D5" s="4" t="inlineStr">
        <is>
          <t>Coste aprox. (€)</t>
        </is>
      </c>
    </row>
    <row r="6" ht="20" customHeight="1">
      <c r="A6" s="11" t="inlineStr">
        <is>
          <t>Lácteos</t>
        </is>
      </c>
      <c r="B6" s="12" t="inlineStr">
        <is>
          <t>Yogur natural griego x12</t>
        </is>
      </c>
      <c r="C6" s="12" t="inlineStr">
        <is>
          <t>1,5 kg</t>
        </is>
      </c>
      <c r="D6" s="12" t="inlineStr">
        <is>
          <t>4,50</t>
        </is>
      </c>
    </row>
    <row r="7" ht="20" customHeight="1">
      <c r="A7" s="11" t="inlineStr">
        <is>
          <t>Lácteos</t>
        </is>
      </c>
      <c r="B7" s="12" t="inlineStr">
        <is>
          <t>Leche entera</t>
        </is>
      </c>
      <c r="C7" s="12" t="inlineStr">
        <is>
          <t>1 L</t>
        </is>
      </c>
      <c r="D7" s="12" t="inlineStr">
        <is>
          <t>1,00</t>
        </is>
      </c>
    </row>
    <row r="8" ht="20" customHeight="1">
      <c r="A8" s="11" t="inlineStr">
        <is>
          <t>Huevos</t>
        </is>
      </c>
      <c r="B8" s="12" t="inlineStr">
        <is>
          <t>Docena</t>
        </is>
      </c>
      <c r="C8" s="12" t="inlineStr">
        <is>
          <t>1</t>
        </is>
      </c>
      <c r="D8" s="12" t="inlineStr">
        <is>
          <t>2,40</t>
        </is>
      </c>
    </row>
    <row r="9" ht="20" customHeight="1">
      <c r="A9" s="11" t="inlineStr">
        <is>
          <t>Carnes</t>
        </is>
      </c>
      <c r="B9" s="12" t="inlineStr">
        <is>
          <t>Pechuga de pollo</t>
        </is>
      </c>
      <c r="C9" s="12" t="inlineStr">
        <is>
          <t>600 g</t>
        </is>
      </c>
      <c r="D9" s="12" t="inlineStr">
        <is>
          <t>5,40</t>
        </is>
      </c>
    </row>
    <row r="10" ht="20" customHeight="1">
      <c r="A10" s="11" t="inlineStr">
        <is>
          <t>Carnes</t>
        </is>
      </c>
      <c r="B10" s="12" t="inlineStr">
        <is>
          <t>Ternera magra</t>
        </is>
      </c>
      <c r="C10" s="12" t="inlineStr">
        <is>
          <t>200 g</t>
        </is>
      </c>
      <c r="D10" s="12" t="inlineStr">
        <is>
          <t>4,00</t>
        </is>
      </c>
    </row>
    <row r="11" ht="20" customHeight="1">
      <c r="A11" s="11" t="inlineStr">
        <is>
          <t>Carnes</t>
        </is>
      </c>
      <c r="B11" s="12" t="inlineStr">
        <is>
          <t>Jamón cocido</t>
        </is>
      </c>
      <c r="C11" s="12" t="inlineStr">
        <is>
          <t>100 g</t>
        </is>
      </c>
      <c r="D11" s="12" t="inlineStr">
        <is>
          <t>1,80</t>
        </is>
      </c>
    </row>
    <row r="12" ht="20" customHeight="1">
      <c r="A12" s="11" t="inlineStr">
        <is>
          <t>Pescado</t>
        </is>
      </c>
      <c r="B12" s="12" t="inlineStr">
        <is>
          <t>Salmón fresco</t>
        </is>
      </c>
      <c r="C12" s="12" t="inlineStr">
        <is>
          <t>300 g</t>
        </is>
      </c>
      <c r="D12" s="12" t="inlineStr">
        <is>
          <t>6,00</t>
        </is>
      </c>
    </row>
    <row r="13" ht="20" customHeight="1">
      <c r="A13" s="11" t="inlineStr">
        <is>
          <t>Pescado</t>
        </is>
      </c>
      <c r="B13" s="12" t="inlineStr">
        <is>
          <t>Lubina</t>
        </is>
      </c>
      <c r="C13" s="12" t="inlineStr">
        <is>
          <t>250 g</t>
        </is>
      </c>
      <c r="D13" s="12" t="inlineStr">
        <is>
          <t>5,50</t>
        </is>
      </c>
    </row>
    <row r="14" ht="20" customHeight="1">
      <c r="A14" s="11" t="inlineStr">
        <is>
          <t>Pescado</t>
        </is>
      </c>
      <c r="B14" s="12" t="inlineStr">
        <is>
          <t>Atún en lata</t>
        </is>
      </c>
      <c r="C14" s="12" t="inlineStr">
        <is>
          <t>3 latas</t>
        </is>
      </c>
      <c r="D14" s="12" t="inlineStr">
        <is>
          <t>2,40</t>
        </is>
      </c>
    </row>
    <row r="15" ht="20" customHeight="1">
      <c r="A15" s="11" t="inlineStr">
        <is>
          <t>Cereales</t>
        </is>
      </c>
      <c r="B15" s="12" t="inlineStr">
        <is>
          <t>Avena en copos</t>
        </is>
      </c>
      <c r="C15" s="12" t="inlineStr">
        <is>
          <t>500 g</t>
        </is>
      </c>
      <c r="D15" s="12" t="inlineStr">
        <is>
          <t>1,30</t>
        </is>
      </c>
    </row>
    <row r="16" ht="20" customHeight="1">
      <c r="A16" s="11" t="inlineStr">
        <is>
          <t>Cereales</t>
        </is>
      </c>
      <c r="B16" s="12" t="inlineStr">
        <is>
          <t>Arroz integral</t>
        </is>
      </c>
      <c r="C16" s="12" t="inlineStr">
        <is>
          <t>500 g</t>
        </is>
      </c>
      <c r="D16" s="12" t="inlineStr">
        <is>
          <t>1,80</t>
        </is>
      </c>
    </row>
    <row r="17" ht="20" customHeight="1">
      <c r="A17" s="11" t="inlineStr">
        <is>
          <t>Cereales</t>
        </is>
      </c>
      <c r="B17" s="12" t="inlineStr">
        <is>
          <t>Pasta integral</t>
        </is>
      </c>
      <c r="C17" s="12" t="inlineStr">
        <is>
          <t>500 g</t>
        </is>
      </c>
      <c r="D17" s="12" t="inlineStr">
        <is>
          <t>1,50</t>
        </is>
      </c>
    </row>
    <row r="18" ht="20" customHeight="1">
      <c r="A18" s="11" t="inlineStr">
        <is>
          <t>Cereales</t>
        </is>
      </c>
      <c r="B18" s="12" t="inlineStr">
        <is>
          <t>Pan integral de masa madre</t>
        </is>
      </c>
      <c r="C18" s="12" t="inlineStr">
        <is>
          <t>500 g</t>
        </is>
      </c>
      <c r="D18" s="12" t="inlineStr">
        <is>
          <t>2,80</t>
        </is>
      </c>
    </row>
    <row r="19" ht="20" customHeight="1">
      <c r="A19" s="11" t="inlineStr">
        <is>
          <t>Legumbres</t>
        </is>
      </c>
      <c r="B19" s="12" t="inlineStr">
        <is>
          <t>Lentejas</t>
        </is>
      </c>
      <c r="C19" s="12" t="inlineStr">
        <is>
          <t>500 g</t>
        </is>
      </c>
      <c r="D19" s="12" t="inlineStr">
        <is>
          <t>1,80</t>
        </is>
      </c>
    </row>
    <row r="20" ht="20" customHeight="1">
      <c r="A20" s="11" t="inlineStr">
        <is>
          <t>Legumbres</t>
        </is>
      </c>
      <c r="B20" s="12" t="inlineStr">
        <is>
          <t>Garbanzos</t>
        </is>
      </c>
      <c r="C20" s="12" t="inlineStr">
        <is>
          <t>500 g</t>
        </is>
      </c>
      <c r="D20" s="12" t="inlineStr">
        <is>
          <t>1,80</t>
        </is>
      </c>
    </row>
    <row r="21" ht="20" customHeight="1">
      <c r="A21" s="11" t="inlineStr">
        <is>
          <t>Verduras</t>
        </is>
      </c>
      <c r="B21" s="12" t="inlineStr">
        <is>
          <t>Brócoli, espinacas, tomate, pimiento, ensalada, calabacín</t>
        </is>
      </c>
      <c r="C21" s="12" t="inlineStr">
        <is>
          <t>mix</t>
        </is>
      </c>
      <c r="D21" s="12" t="inlineStr">
        <is>
          <t>8,00</t>
        </is>
      </c>
    </row>
    <row r="22" ht="20" customHeight="1">
      <c r="A22" s="11" t="inlineStr">
        <is>
          <t>Frutas</t>
        </is>
      </c>
      <c r="B22" s="12" t="inlineStr">
        <is>
          <t>Plátano, manzana, frutos rojos, kiwi</t>
        </is>
      </c>
      <c r="C22" s="12" t="inlineStr">
        <is>
          <t>mix</t>
        </is>
      </c>
      <c r="D22" s="12" t="inlineStr">
        <is>
          <t>6,50</t>
        </is>
      </c>
    </row>
    <row r="23" ht="20" customHeight="1">
      <c r="A23" s="11" t="inlineStr">
        <is>
          <t>Frutos secos</t>
        </is>
      </c>
      <c r="B23" s="12" t="inlineStr">
        <is>
          <t>Almendras, nueces</t>
        </is>
      </c>
      <c r="C23" s="12" t="inlineStr">
        <is>
          <t>250 g</t>
        </is>
      </c>
      <c r="D23" s="12" t="inlineStr">
        <is>
          <t>5,00</t>
        </is>
      </c>
    </row>
    <row r="24" ht="20" customHeight="1">
      <c r="A24" s="11" t="inlineStr">
        <is>
          <t>Aceites y básicos</t>
        </is>
      </c>
      <c r="B24" s="12" t="inlineStr">
        <is>
          <t>AOVE</t>
        </is>
      </c>
      <c r="C24" s="12" t="inlineStr">
        <is>
          <t>250 mL</t>
        </is>
      </c>
      <c r="D24" s="12" t="inlineStr">
        <is>
          <t>3,00</t>
        </is>
      </c>
    </row>
    <row r="25" ht="20" customHeight="1">
      <c r="A25" s="20" t="inlineStr">
        <is>
          <t>Total semanal aprox.</t>
        </is>
      </c>
      <c r="B25" s="12" t="inlineStr">
        <is>
          <t>—</t>
        </is>
      </c>
      <c r="C25" s="12" t="inlineStr">
        <is>
          <t>—</t>
        </is>
      </c>
      <c r="D25" s="12" t="inlineStr">
        <is>
          <t>65 € / persona</t>
        </is>
      </c>
    </row>
    <row r="27" ht="24" customHeight="1">
      <c r="A27" s="4" t="inlineStr">
        <is>
          <t>Batch cooking dominical (90-120 min)</t>
        </is>
      </c>
      <c r="B27" s="4" t="inlineStr">
        <is>
          <t>Tiempo</t>
        </is>
      </c>
    </row>
    <row r="28" ht="22" customHeight="1">
      <c r="A28" s="11" t="inlineStr">
        <is>
          <t>Cocer 250 g de arroz integral, 200 g de lentejas y 200 g de garbanzos</t>
        </is>
      </c>
      <c r="B28" s="12" t="inlineStr">
        <is>
          <t>45 min en paralelo</t>
        </is>
      </c>
    </row>
    <row r="29" ht="22" customHeight="1">
      <c r="A29" s="11" t="inlineStr">
        <is>
          <t>Asar boniato y verduras al horno (lunes a miércoles)</t>
        </is>
      </c>
      <c r="B29" s="12" t="inlineStr">
        <is>
          <t>40 min de horno</t>
        </is>
      </c>
    </row>
    <row r="30" ht="22" customHeight="1">
      <c r="A30" s="11" t="inlineStr">
        <is>
          <t>Plancha de 4 pechugas de pollo + 200 g de ternera</t>
        </is>
      </c>
      <c r="B30" s="12" t="inlineStr">
        <is>
          <t>15 min</t>
        </is>
      </c>
    </row>
    <row r="31" ht="22" customHeight="1">
      <c r="A31" s="11" t="inlineStr">
        <is>
          <t>Cocer 4-6 huevos para la semana</t>
        </is>
      </c>
      <c r="B31" s="12" t="inlineStr">
        <is>
          <t>10 min</t>
        </is>
      </c>
    </row>
    <row r="32" ht="22" customHeight="1">
      <c r="A32" s="11" t="inlineStr">
        <is>
          <t>Lavar y cortar las verduras de ensalada</t>
        </is>
      </c>
      <c r="B32" s="12" t="inlineStr">
        <is>
          <t>15 min</t>
        </is>
      </c>
    </row>
    <row r="33" ht="22" customHeight="1">
      <c r="A33" s="11" t="inlineStr">
        <is>
          <t>Porcionar yogures con frutos secos y avena para los desayunos</t>
        </is>
      </c>
      <c r="B33" s="12" t="inlineStr">
        <is>
          <t>10 min</t>
        </is>
      </c>
    </row>
    <row r="35">
      <c r="A35" s="14" t="inlineStr">
        <is>
          <t>Cuando la semana se vaya de precio, el recorte está en las dos partidas más caras: el salmón fresco (6,00 €) y la lubina (5,50 €). Sustituir una de las dos por las tres latas de atún (2,40 €) baja la cesta sin quedarse sin pescado azul.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6" customWidth="1" min="1" max="1"/>
    <col width="58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 ht="26" customHeight="1">
      <c r="A1" s="1" t="inlineStr">
        <is>
          <t>Menú folicular — 7 días (Plan 1)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1.900-2.000 kcal y 117 g de proteína para una mujer de 65 kg: 117 P / 227 C / 73 G ≈ 1.990 kcal. Si pesas 55 kg multiplica carbohidratos y grasas por 0,85; si pesas 75 kg, por 1,15, y deja la proteína en gramos absolutos.</t>
        </is>
      </c>
    </row>
    <row r="5" ht="24" customHeight="1">
      <c r="A5" s="4" t="inlineStr">
        <is>
          <t>Día</t>
        </is>
      </c>
      <c r="B5" s="4" t="inlineStr">
        <is>
          <t>Desayuno</t>
        </is>
      </c>
      <c r="C5" s="4" t="inlineStr">
        <is>
          <t>Comida</t>
        </is>
      </c>
      <c r="D5" s="4" t="inlineStr">
        <is>
          <t>Cena</t>
        </is>
      </c>
    </row>
    <row r="6" ht="30" customHeight="1">
      <c r="A6" s="11" t="inlineStr">
        <is>
          <t>Lunes</t>
        </is>
      </c>
      <c r="B6" s="12" t="inlineStr">
        <is>
          <t>Avena + yogur + plátano + canela</t>
        </is>
      </c>
      <c r="C6" s="12" t="inlineStr">
        <is>
          <t>Pollo + arroz integral + ensalada</t>
        </is>
      </c>
      <c r="D6" s="12" t="inlineStr">
        <is>
          <t>Salmón + boniato + brócoli</t>
        </is>
      </c>
    </row>
    <row r="7" ht="30" customHeight="1">
      <c r="A7" s="11" t="inlineStr">
        <is>
          <t>Martes</t>
        </is>
      </c>
      <c r="B7" s="12" t="inlineStr">
        <is>
          <t>Tortilla de 2 huevos + tomate + tostada</t>
        </is>
      </c>
      <c r="C7" s="12" t="inlineStr">
        <is>
          <t>Lentejas + pimiento + arroz</t>
        </is>
      </c>
      <c r="D7" s="12" t="inlineStr">
        <is>
          <t>Lubina + quinoa + verduras</t>
        </is>
      </c>
    </row>
    <row r="8" ht="30" customHeight="1">
      <c r="A8" s="11" t="inlineStr">
        <is>
          <t>Miércoles</t>
        </is>
      </c>
      <c r="B8" s="12" t="inlineStr">
        <is>
          <t>Yogur griego + avena + frutos rojos + nueces</t>
        </is>
      </c>
      <c r="C8" s="12" t="inlineStr">
        <is>
          <t>Ternera + patata + ensalada</t>
        </is>
      </c>
      <c r="D8" s="12" t="inlineStr">
        <is>
          <t>Tortilla + queso + ensalada</t>
        </is>
      </c>
    </row>
    <row r="9" ht="30" customHeight="1">
      <c r="A9" s="11" t="inlineStr">
        <is>
          <t>Jueves</t>
        </is>
      </c>
      <c r="B9" s="12" t="inlineStr">
        <is>
          <t>Tostada integral + aguacate + huevo</t>
        </is>
      </c>
      <c r="C9" s="12" t="inlineStr">
        <is>
          <t>Pollo + pasta integral + tomate</t>
        </is>
      </c>
      <c r="D9" s="12" t="inlineStr">
        <is>
          <t>Atún + arroz + verduras al wok</t>
        </is>
      </c>
    </row>
    <row r="10" ht="30" customHeight="1">
      <c r="A10" s="11" t="inlineStr">
        <is>
          <t>Viernes</t>
        </is>
      </c>
      <c r="B10" s="12" t="inlineStr">
        <is>
          <t>Avena + leche + plátano + canela + nueces</t>
        </is>
      </c>
      <c r="C10" s="12" t="inlineStr">
        <is>
          <t>Garbanzos + espinacas + huevo</t>
        </is>
      </c>
      <c r="D10" s="12" t="inlineStr">
        <is>
          <t>Salmón + boniato + ensalada</t>
        </is>
      </c>
    </row>
    <row r="11" ht="30" customHeight="1">
      <c r="A11" s="11" t="inlineStr">
        <is>
          <t>Sábado</t>
        </is>
      </c>
      <c r="B11" s="12" t="inlineStr">
        <is>
          <t>Tortilla + jamón cocido + tostada</t>
        </is>
      </c>
      <c r="C11" s="12" t="inlineStr">
        <is>
          <t>Pollo + arroz + ensalada</t>
        </is>
      </c>
      <c r="D11" s="12" t="inlineStr">
        <is>
          <t>Pizza casera integral con jamón y verduras</t>
        </is>
      </c>
    </row>
    <row r="12" ht="30" customHeight="1">
      <c r="A12" s="11" t="inlineStr">
        <is>
          <t>Domingo</t>
        </is>
      </c>
      <c r="B12" s="12" t="inlineStr">
        <is>
          <t>Yogur griego + avena + miel + frutos secos</t>
        </is>
      </c>
      <c r="C12" s="12" t="inlineStr">
        <is>
          <t>Comida social libre dentro del rango</t>
        </is>
      </c>
      <c r="D12" s="12" t="inlineStr">
        <is>
          <t>Cena ligera: tortilla + queso</t>
        </is>
      </c>
    </row>
    <row r="14" ht="24" customHeight="1">
      <c r="A14" s="4" t="inlineStr">
        <is>
          <t>Comida</t>
        </is>
      </c>
      <c r="B14" s="4" t="inlineStr">
        <is>
          <t>Detalle</t>
        </is>
      </c>
      <c r="C14" s="4" t="inlineStr">
        <is>
          <t>Proteína</t>
        </is>
      </c>
      <c r="D14" s="4" t="inlineStr">
        <is>
          <t>Carbos</t>
        </is>
      </c>
      <c r="E14" s="4" t="inlineStr">
        <is>
          <t>Grasa</t>
        </is>
      </c>
      <c r="F14" s="4" t="inlineStr">
        <is>
          <t>Kcal</t>
        </is>
      </c>
    </row>
    <row r="15" ht="34" customHeight="1">
      <c r="A15" s="11" t="inlineStr">
        <is>
          <t>Desayuno</t>
        </is>
      </c>
      <c r="B15" s="12" t="inlineStr">
        <is>
          <t>60 g de avena + 200 g de yogur natural + plátano + canela + 15 g de almendras</t>
        </is>
      </c>
      <c r="C15" s="12" t="inlineStr">
        <is>
          <t>22 g</t>
        </is>
      </c>
      <c r="D15" s="12" t="inlineStr">
        <is>
          <t>75 g</t>
        </is>
      </c>
      <c r="E15" s="12" t="inlineStr">
        <is>
          <t>14 g</t>
        </is>
      </c>
      <c r="F15" s="12" t="inlineStr">
        <is>
          <t>510</t>
        </is>
      </c>
    </row>
    <row r="16" ht="34" customHeight="1">
      <c r="A16" s="11" t="inlineStr">
        <is>
          <t>Media mañana</t>
        </is>
      </c>
      <c r="B16" s="12" t="inlineStr">
        <is>
          <t>Manzana + 30 g de almendras</t>
        </is>
      </c>
      <c r="C16" s="12" t="inlineStr">
        <is>
          <t>7 g</t>
        </is>
      </c>
      <c r="D16" s="12" t="inlineStr">
        <is>
          <t>30 g</t>
        </is>
      </c>
      <c r="E16" s="12" t="inlineStr">
        <is>
          <t>16 g</t>
        </is>
      </c>
      <c r="F16" s="12" t="inlineStr">
        <is>
          <t>280</t>
        </is>
      </c>
    </row>
    <row r="17" ht="34" customHeight="1">
      <c r="A17" s="11" t="inlineStr">
        <is>
          <t>Comida</t>
        </is>
      </c>
      <c r="B17" s="12" t="inlineStr">
        <is>
          <t>130 g de pechuga de pollo + 60 g de arroz integral (crudo) + ensalada con 1 cda de AOVE</t>
        </is>
      </c>
      <c r="C17" s="12" t="inlineStr">
        <is>
          <t>38 g</t>
        </is>
      </c>
      <c r="D17" s="12" t="inlineStr">
        <is>
          <t>60 g</t>
        </is>
      </c>
      <c r="E17" s="12" t="inlineStr">
        <is>
          <t>13 g</t>
        </is>
      </c>
      <c r="F17" s="12" t="inlineStr">
        <is>
          <t>510</t>
        </is>
      </c>
    </row>
    <row r="18" ht="34" customHeight="1">
      <c r="A18" s="11" t="inlineStr">
        <is>
          <t>Merienda</t>
        </is>
      </c>
      <c r="B18" s="12" t="inlineStr">
        <is>
          <t>200 g de yogur griego natural + 1 cdita de miel + 15 g de nueces</t>
        </is>
      </c>
      <c r="C18" s="12" t="inlineStr">
        <is>
          <t>18 g</t>
        </is>
      </c>
      <c r="D18" s="12" t="inlineStr">
        <is>
          <t>22 g</t>
        </is>
      </c>
      <c r="E18" s="12" t="inlineStr">
        <is>
          <t>12 g</t>
        </is>
      </c>
      <c r="F18" s="12" t="inlineStr">
        <is>
          <t>250</t>
        </is>
      </c>
    </row>
    <row r="19" ht="34" customHeight="1">
      <c r="A19" s="11" t="inlineStr">
        <is>
          <t>Cena</t>
        </is>
      </c>
      <c r="B19" s="12" t="inlineStr">
        <is>
          <t>130 g de salmón al horno + 200 g de boniato asado + 200 g de brócoli al vapor + 1 cda de AOVE</t>
        </is>
      </c>
      <c r="C19" s="12" t="inlineStr">
        <is>
          <t>32 g</t>
        </is>
      </c>
      <c r="D19" s="12" t="inlineStr">
        <is>
          <t>40 g</t>
        </is>
      </c>
      <c r="E19" s="12" t="inlineStr">
        <is>
          <t>18 g</t>
        </is>
      </c>
      <c r="F19" s="12" t="inlineStr">
        <is>
          <t>440</t>
        </is>
      </c>
    </row>
    <row r="20" ht="34" customHeight="1">
      <c r="A20" s="11" t="inlineStr">
        <is>
          <t>Total del lunes</t>
        </is>
      </c>
      <c r="B20" s="12" t="inlineStr">
        <is>
          <t>—</t>
        </is>
      </c>
      <c r="C20" s="12" t="inlineStr">
        <is>
          <t>117 g</t>
        </is>
      </c>
      <c r="D20" s="12" t="inlineStr">
        <is>
          <t>227 g</t>
        </is>
      </c>
      <c r="E20" s="12" t="inlineStr">
        <is>
          <t>73 g</t>
        </is>
      </c>
      <c r="F20" s="12" t="inlineStr">
        <is>
          <t>1.990</t>
        </is>
      </c>
    </row>
    <row r="22">
      <c r="A22" s="14" t="inlineStr">
        <is>
          <t>En las tablas, cda es cucharada y cdita, cucharadita. El batch cooking dominical y la lista de la compra de esta semana están en la hoja «Lista compra».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6" customWidth="1" min="1" max="1"/>
    <col width="58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 ht="26" customHeight="1">
      <c r="A1" s="1" t="inlineStr">
        <is>
          <t>Menú lútea — 7 días (Plan 2)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2.100-2.200 kcal y 140 g de proteína: 140 P / 245 C / 75 G ≈ 2.155 kcal. La estructura de los siete días es la del Plan 1 (hoja «Menú folicular 7 días») con las modificaciones que siguen.</t>
        </is>
      </c>
    </row>
    <row r="5" ht="24" customHeight="1">
      <c r="A5" s="4" t="inlineStr">
        <is>
          <t>Días del ciclo</t>
        </is>
      </c>
      <c r="B5" s="4" t="inlineStr">
        <is>
          <t>Modificación sobre el plan folicular</t>
        </is>
      </c>
    </row>
    <row r="6" ht="26" customHeight="1">
      <c r="A6" s="11" t="inlineStr">
        <is>
          <t>15-21 · lútea temprana</t>
        </is>
      </c>
      <c r="B6" s="12" t="inlineStr">
        <is>
          <t>+30 g de carbohidrato lento en la cena y +1 huevo o 30 g de whey en alguna toma</t>
        </is>
      </c>
    </row>
    <row r="7" ht="26" customHeight="1">
      <c r="A7" s="11" t="inlineStr">
        <is>
          <t>22-23 · lútea tardía</t>
        </is>
      </c>
      <c r="B7" s="12" t="inlineStr">
        <is>
          <t>+20 g de grasa (aceite, frutos secos, queso) y proteína a 145 g</t>
        </is>
      </c>
    </row>
    <row r="8" ht="26" customHeight="1">
      <c r="A8" s="11" t="inlineStr">
        <is>
          <t>24-25 · refeed consciente</t>
        </is>
      </c>
      <c r="B8" s="12" t="inlineStr">
        <is>
          <t>Día con +100-150 g de carbohidrato extra, ingesta total ≈2.800 kcal</t>
        </is>
      </c>
    </row>
    <row r="9" ht="26" customHeight="1">
      <c r="A9" s="11" t="inlineStr">
        <is>
          <t>26-28 · lútea muy tardía</t>
        </is>
      </c>
      <c r="B9" s="12" t="inlineStr">
        <is>
          <t>Magnesio y 25 g de chocolate negro al día, cenas con triptófano (pavo, lácteos)</t>
        </is>
      </c>
    </row>
    <row r="11" ht="24" customHeight="1">
      <c r="A11" s="4" t="inlineStr">
        <is>
          <t>Comida</t>
        </is>
      </c>
      <c r="B11" s="4" t="inlineStr">
        <is>
          <t>Detalle</t>
        </is>
      </c>
      <c r="C11" s="4" t="inlineStr">
        <is>
          <t>Proteína</t>
        </is>
      </c>
      <c r="D11" s="4" t="inlineStr">
        <is>
          <t>Carbos</t>
        </is>
      </c>
      <c r="E11" s="4" t="inlineStr">
        <is>
          <t>Grasa</t>
        </is>
      </c>
      <c r="F11" s="4" t="inlineStr">
        <is>
          <t>Kcal</t>
        </is>
      </c>
    </row>
    <row r="12" ht="34" customHeight="1">
      <c r="A12" s="11" t="inlineStr">
        <is>
          <t>Desayuno</t>
        </is>
      </c>
      <c r="B12" s="12" t="inlineStr">
        <is>
          <t>100 g de avena + 250 g de yogur griego + plátano + canela + 20 g de nueces</t>
        </is>
      </c>
      <c r="C12" s="12" t="inlineStr">
        <is>
          <t>27 g</t>
        </is>
      </c>
      <c r="D12" s="12" t="inlineStr">
        <is>
          <t>109 g</t>
        </is>
      </c>
      <c r="E12" s="12" t="inlineStr">
        <is>
          <t>18 g</t>
        </is>
      </c>
      <c r="F12" s="12" t="inlineStr">
        <is>
          <t>695</t>
        </is>
      </c>
    </row>
    <row r="13" ht="34" customHeight="1">
      <c r="A13" s="11" t="inlineStr">
        <is>
          <t>Media mañana</t>
        </is>
      </c>
      <c r="B13" s="12" t="inlineStr">
        <is>
          <t>200 g de queso fresco batido + manzana + 20 g de almendras</t>
        </is>
      </c>
      <c r="C13" s="12" t="inlineStr">
        <is>
          <t>24 g</t>
        </is>
      </c>
      <c r="D13" s="12" t="inlineStr">
        <is>
          <t>35 g</t>
        </is>
      </c>
      <c r="E13" s="12" t="inlineStr">
        <is>
          <t>12 g</t>
        </is>
      </c>
      <c r="F13" s="12" t="inlineStr">
        <is>
          <t>360</t>
        </is>
      </c>
    </row>
    <row r="14" ht="34" customHeight="1">
      <c r="A14" s="11" t="inlineStr">
        <is>
          <t>Comida</t>
        </is>
      </c>
      <c r="B14" s="12" t="inlineStr">
        <is>
          <t>150 g de pechuga de pavo + 100 g de pasta integral cocida + tomate + 1,5 cda de AOVE</t>
        </is>
      </c>
      <c r="C14" s="12" t="inlineStr">
        <is>
          <t>45 g</t>
        </is>
      </c>
      <c r="D14" s="12" t="inlineStr">
        <is>
          <t>85 g</t>
        </is>
      </c>
      <c r="E14" s="12" t="inlineStr">
        <is>
          <t>18 g</t>
        </is>
      </c>
      <c r="F14" s="12" t="inlineStr">
        <is>
          <t>700</t>
        </is>
      </c>
    </row>
    <row r="15" ht="34" customHeight="1">
      <c r="A15" s="11" t="inlineStr">
        <is>
          <t>Merienda</t>
        </is>
      </c>
      <c r="B15" s="12" t="inlineStr">
        <is>
          <t>30 g de whey + 250 mL de leche + 30 g de avena + frutos rojos</t>
        </is>
      </c>
      <c r="C15" s="12" t="inlineStr">
        <is>
          <t>32 g</t>
        </is>
      </c>
      <c r="D15" s="12" t="inlineStr">
        <is>
          <t>45 g</t>
        </is>
      </c>
      <c r="E15" s="12" t="inlineStr">
        <is>
          <t>5 g</t>
        </is>
      </c>
      <c r="F15" s="12" t="inlineStr">
        <is>
          <t>350</t>
        </is>
      </c>
    </row>
    <row r="16" ht="34" customHeight="1">
      <c r="A16" s="11" t="inlineStr">
        <is>
          <t>Cena</t>
        </is>
      </c>
      <c r="B16" s="12" t="inlineStr">
        <is>
          <t>130 g de atún a la plancha + 250 g de arroz integral + ensalada con aguacate + 25 g de chocolate 85 %</t>
        </is>
      </c>
      <c r="C16" s="12" t="inlineStr">
        <is>
          <t>33 g</t>
        </is>
      </c>
      <c r="D16" s="12" t="inlineStr">
        <is>
          <t>88 g</t>
        </is>
      </c>
      <c r="E16" s="12" t="inlineStr">
        <is>
          <t>22 g</t>
        </is>
      </c>
      <c r="F16" s="12" t="inlineStr">
        <is>
          <t>685</t>
        </is>
      </c>
    </row>
    <row r="17" ht="34" customHeight="1">
      <c r="A17" s="11" t="inlineStr">
        <is>
          <t>Total del día 24 (refeed)</t>
        </is>
      </c>
      <c r="B17" s="12" t="inlineStr">
        <is>
          <t>—</t>
        </is>
      </c>
      <c r="C17" s="12" t="inlineStr">
        <is>
          <t>161 g</t>
        </is>
      </c>
      <c r="D17" s="12" t="inlineStr">
        <is>
          <t>362 g</t>
        </is>
      </c>
      <c r="E17" s="12" t="inlineStr">
        <is>
          <t>75 g</t>
        </is>
      </c>
      <c r="F17" s="12" t="inlineStr">
        <is>
          <t>2.790</t>
        </is>
      </c>
    </row>
    <row r="19">
      <c r="A19" s="14" t="inlineStr">
        <is>
          <t>El refeed se marca en el calendario entre el día 22 y el 25, con la proteína intacta en 2,0-2,2 g/kg. Una fecha que se decide cuando el antojo ya manda deja de ser un refeed.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6" customWidth="1" min="1" max="1"/>
    <col width="58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 ht="26" customHeight="1">
      <c r="A1" s="1" t="inlineStr">
        <is>
          <t>Menú día alto de entrenamiento (Plan 3)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≈2.250 kcal y 130 g de proteína: 130 P / 295 C / 58 G ≈ 2.235 kcal. Para cualquier día con sesión de fuerza exigente o cardio largo, en cualquier fase del ciclo.</t>
        </is>
      </c>
    </row>
    <row r="5" ht="24" customHeight="1">
      <c r="A5" s="4" t="inlineStr">
        <is>
          <t>Comida</t>
        </is>
      </c>
      <c r="B5" s="4" t="inlineStr">
        <is>
          <t>Detalle</t>
        </is>
      </c>
      <c r="C5" s="4" t="inlineStr">
        <is>
          <t>Proteína</t>
        </is>
      </c>
      <c r="D5" s="4" t="inlineStr">
        <is>
          <t>Carbos</t>
        </is>
      </c>
      <c r="E5" s="4" t="inlineStr">
        <is>
          <t>Grasa</t>
        </is>
      </c>
      <c r="F5" s="4" t="inlineStr">
        <is>
          <t>Kcal</t>
        </is>
      </c>
    </row>
    <row r="6" ht="34" customHeight="1">
      <c r="A6" s="11" t="inlineStr">
        <is>
          <t>Desayuno</t>
        </is>
      </c>
      <c r="B6" s="12" t="inlineStr">
        <is>
          <t>80 g de avena + 250 g de yogur griego + plátano + 15 g de nueces + canela</t>
        </is>
      </c>
      <c r="C6" s="12" t="inlineStr">
        <is>
          <t>30 g</t>
        </is>
      </c>
      <c r="D6" s="12" t="inlineStr">
        <is>
          <t>95 g</t>
        </is>
      </c>
      <c r="E6" s="12" t="inlineStr">
        <is>
          <t>16 g</t>
        </is>
      </c>
      <c r="F6" s="12" t="inlineStr">
        <is>
          <t>640</t>
        </is>
      </c>
    </row>
    <row r="7" ht="34" customHeight="1">
      <c r="A7" s="11" t="inlineStr">
        <is>
          <t>Media mañana</t>
        </is>
      </c>
      <c r="B7" s="12" t="inlineStr">
        <is>
          <t>Tostada integral + 50 g de pavo + tomate</t>
        </is>
      </c>
      <c r="C7" s="12" t="inlineStr">
        <is>
          <t>18 g</t>
        </is>
      </c>
      <c r="D7" s="12" t="inlineStr">
        <is>
          <t>35 g</t>
        </is>
      </c>
      <c r="E7" s="12" t="inlineStr">
        <is>
          <t>6 g</t>
        </is>
      </c>
      <c r="F7" s="12" t="inlineStr">
        <is>
          <t>270</t>
        </is>
      </c>
    </row>
    <row r="8" ht="34" customHeight="1">
      <c r="A8" s="11" t="inlineStr">
        <is>
          <t>Comida</t>
        </is>
      </c>
      <c r="B8" s="12" t="inlineStr">
        <is>
          <t>150 g de pollo + 90 g de arroz integral (crudo) + ensalada con AOVE</t>
        </is>
      </c>
      <c r="C8" s="12" t="inlineStr">
        <is>
          <t>42 g</t>
        </is>
      </c>
      <c r="D8" s="12" t="inlineStr">
        <is>
          <t>75 g</t>
        </is>
      </c>
      <c r="E8" s="12" t="inlineStr">
        <is>
          <t>14 g</t>
        </is>
      </c>
      <c r="F8" s="12" t="inlineStr">
        <is>
          <t>615</t>
        </is>
      </c>
    </row>
    <row r="9" ht="34" customHeight="1">
      <c r="A9" s="11" t="inlineStr">
        <is>
          <t>Pre-entreno (45 min antes)</t>
        </is>
      </c>
      <c r="B9" s="12" t="inlineStr">
        <is>
          <t>Plátano + 1 cdita de miel</t>
        </is>
      </c>
      <c r="C9" s="12" t="inlineStr">
        <is>
          <t>2 g</t>
        </is>
      </c>
      <c r="D9" s="12" t="inlineStr">
        <is>
          <t>35 g</t>
        </is>
      </c>
      <c r="E9" s="12" t="inlineStr">
        <is>
          <t>0 g</t>
        </is>
      </c>
      <c r="F9" s="12" t="inlineStr">
        <is>
          <t>150</t>
        </is>
      </c>
    </row>
    <row r="10" ht="34" customHeight="1">
      <c r="A10" s="11" t="inlineStr">
        <is>
          <t>Post-entreno (cena)</t>
        </is>
      </c>
      <c r="B10" s="12" t="inlineStr">
        <is>
          <t>150 g de salmón al horno + 200 g de boniato + brócoli + 1 cda de AOVE</t>
        </is>
      </c>
      <c r="C10" s="12" t="inlineStr">
        <is>
          <t>38 g</t>
        </is>
      </c>
      <c r="D10" s="12" t="inlineStr">
        <is>
          <t>55 g</t>
        </is>
      </c>
      <c r="E10" s="12" t="inlineStr">
        <is>
          <t>22 g</t>
        </is>
      </c>
      <c r="F10" s="12" t="inlineStr">
        <is>
          <t>560</t>
        </is>
      </c>
    </row>
    <row r="11" ht="34" customHeight="1">
      <c r="A11" s="11" t="inlineStr">
        <is>
          <t>Total del día</t>
        </is>
      </c>
      <c r="B11" s="12" t="inlineStr">
        <is>
          <t>—</t>
        </is>
      </c>
      <c r="C11" s="12" t="inlineStr">
        <is>
          <t>130 g</t>
        </is>
      </c>
      <c r="D11" s="12" t="inlineStr">
        <is>
          <t>295 g</t>
        </is>
      </c>
      <c r="E11" s="12" t="inlineStr">
        <is>
          <t>58 g</t>
        </is>
      </c>
      <c r="F11" s="12" t="inlineStr">
        <is>
          <t>2.235</t>
        </is>
      </c>
    </row>
    <row r="13">
      <c r="A13" s="14" t="inlineStr">
        <is>
          <t>El grueso del carbohidrato va en las dos comidas que rodean la sesión: la de antes aporta energía disponible y la de después resintetiza el glucógeno.</t>
        </is>
      </c>
    </row>
    <row r="15">
      <c r="A15" s="14" t="inlineStr">
        <is>
          <t>Si entrenas a primera hora, traslada el desayuno completo al post-entreno y abre el día con algo ligero: la ventana previa no da para 640 kcal.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6" customWidth="1" min="1" max="1"/>
    <col width="58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 ht="26" customHeight="1">
      <c r="A1" s="1" t="inlineStr">
        <is>
          <t>Menú día de descanso (Plan 4)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≈1.700 kcal y 148 g de proteína: 148 P / 117 C / 70 G. Para días sin entrenamiento o con actividad ligera (paseo, movilidad), en cualquier fase del ciclo.</t>
        </is>
      </c>
    </row>
    <row r="5" ht="24" customHeight="1">
      <c r="A5" s="4" t="inlineStr">
        <is>
          <t>Comida</t>
        </is>
      </c>
      <c r="B5" s="4" t="inlineStr">
        <is>
          <t>Detalle</t>
        </is>
      </c>
      <c r="C5" s="4" t="inlineStr">
        <is>
          <t>Proteína</t>
        </is>
      </c>
      <c r="D5" s="4" t="inlineStr">
        <is>
          <t>Carbos</t>
        </is>
      </c>
      <c r="E5" s="4" t="inlineStr">
        <is>
          <t>Grasa</t>
        </is>
      </c>
      <c r="F5" s="4" t="inlineStr">
        <is>
          <t>Kcal</t>
        </is>
      </c>
    </row>
    <row r="6" ht="34" customHeight="1">
      <c r="A6" s="11" t="inlineStr">
        <is>
          <t>Desayuno</t>
        </is>
      </c>
      <c r="B6" s="12" t="inlineStr">
        <is>
          <t>Tortilla de 3 huevos + 30 g de queso fresco + tomate + AOVE</t>
        </is>
      </c>
      <c r="C6" s="12" t="inlineStr">
        <is>
          <t>30 g</t>
        </is>
      </c>
      <c r="D6" s="12" t="inlineStr">
        <is>
          <t>8 g</t>
        </is>
      </c>
      <c r="E6" s="12" t="inlineStr">
        <is>
          <t>20 g</t>
        </is>
      </c>
      <c r="F6" s="12" t="inlineStr">
        <is>
          <t>340</t>
        </is>
      </c>
    </row>
    <row r="7" ht="34" customHeight="1">
      <c r="A7" s="11" t="inlineStr">
        <is>
          <t>Media mañana</t>
        </is>
      </c>
      <c r="B7" s="12" t="inlineStr">
        <is>
          <t>200 g de yogur griego + 20 g de almendras</t>
        </is>
      </c>
      <c r="C7" s="12" t="inlineStr">
        <is>
          <t>22 g</t>
        </is>
      </c>
      <c r="D7" s="12" t="inlineStr">
        <is>
          <t>12 g</t>
        </is>
      </c>
      <c r="E7" s="12" t="inlineStr">
        <is>
          <t>14 g</t>
        </is>
      </c>
      <c r="F7" s="12" t="inlineStr">
        <is>
          <t>250</t>
        </is>
      </c>
    </row>
    <row r="8" ht="34" customHeight="1">
      <c r="A8" s="11" t="inlineStr">
        <is>
          <t>Comida</t>
        </is>
      </c>
      <c r="B8" s="12" t="inlineStr">
        <is>
          <t>150 g de merluza + ensalada amplia con aguacate + 50 g de arroz integral cocido + AOVE</t>
        </is>
      </c>
      <c r="C8" s="12" t="inlineStr">
        <is>
          <t>33 g</t>
        </is>
      </c>
      <c r="D8" s="12" t="inlineStr">
        <is>
          <t>45 g</t>
        </is>
      </c>
      <c r="E8" s="12" t="inlineStr">
        <is>
          <t>20 g</t>
        </is>
      </c>
      <c r="F8" s="12" t="inlineStr">
        <is>
          <t>500</t>
        </is>
      </c>
    </row>
    <row r="9" ht="34" customHeight="1">
      <c r="A9" s="11" t="inlineStr">
        <is>
          <t>Merienda</t>
        </is>
      </c>
      <c r="B9" s="12" t="inlineStr">
        <is>
          <t>Batido de 30 g de whey + 200 mL de bebida de soja</t>
        </is>
      </c>
      <c r="C9" s="12" t="inlineStr">
        <is>
          <t>28 g</t>
        </is>
      </c>
      <c r="D9" s="12" t="inlineStr">
        <is>
          <t>12 g</t>
        </is>
      </c>
      <c r="E9" s="12" t="inlineStr">
        <is>
          <t>4 g</t>
        </is>
      </c>
      <c r="F9" s="12" t="inlineStr">
        <is>
          <t>200</t>
        </is>
      </c>
    </row>
    <row r="10" ht="34" customHeight="1">
      <c r="A10" s="11" t="inlineStr">
        <is>
          <t>Cena</t>
        </is>
      </c>
      <c r="B10" s="12" t="inlineStr">
        <is>
          <t>130 g de pollo + verduras al horno + 120 g de garbanzos cocidos + AOVE</t>
        </is>
      </c>
      <c r="C10" s="12" t="inlineStr">
        <is>
          <t>35 g</t>
        </is>
      </c>
      <c r="D10" s="12" t="inlineStr">
        <is>
          <t>40 g</t>
        </is>
      </c>
      <c r="E10" s="12" t="inlineStr">
        <is>
          <t>12 g</t>
        </is>
      </c>
      <c r="F10" s="12" t="inlineStr">
        <is>
          <t>410</t>
        </is>
      </c>
    </row>
    <row r="11" ht="34" customHeight="1">
      <c r="A11" s="11" t="inlineStr">
        <is>
          <t>Total del día</t>
        </is>
      </c>
      <c r="B11" s="12" t="inlineStr">
        <is>
          <t>—</t>
        </is>
      </c>
      <c r="C11" s="12" t="inlineStr">
        <is>
          <t>148 g</t>
        </is>
      </c>
      <c r="D11" s="12" t="inlineStr">
        <is>
          <t>117 g</t>
        </is>
      </c>
      <c r="E11" s="12" t="inlineStr">
        <is>
          <t>70 g</t>
        </is>
      </c>
      <c r="F11" s="12" t="inlineStr">
        <is>
          <t>1.700</t>
        </is>
      </c>
    </row>
    <row r="13">
      <c r="A13" s="14" t="inlineStr">
        <is>
          <t>Cuando encadenes días sin entrenar —vacaciones, una lesión o una semana de descarga—, lo que baja es el carbohidrato: la proteína se queda en 2,0-2,4 g/kg para proteger la masa magra que el entrenamiento ya no defiende.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0" customWidth="1" min="1" max="1"/>
    <col width="30" customWidth="1" min="2" max="2"/>
    <col width="52" customWidth="1" min="3" max="3"/>
    <col width="30" customWidth="1" min="4" max="4"/>
    <col width="38" customWidth="1" min="5" max="5"/>
  </cols>
  <sheetData>
    <row r="1" ht="26" customHeight="1">
      <c r="A1" s="1" t="inlineStr">
        <is>
          <t>Tracker hierro / ferritina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Una ferritina por debajo de 30 ng/mL ya cuesta energía y recuperación aunque la hemoglobina salga normal. Pauta del libro: bisglicinato de hierro, 25-30 mg de hierro elemental en ayunas con 200 mg de vitamina C, separado al menos 2 horas de café, té y lácteos.</t>
        </is>
      </c>
    </row>
    <row r="5" ht="24" customHeight="1">
      <c r="A5" s="4" t="inlineStr">
        <is>
          <t>Fecha de la analítica</t>
        </is>
      </c>
      <c r="B5" s="4" t="inlineStr">
        <is>
          <t>Ferritina (ng/mL)</t>
        </is>
      </c>
      <c r="C5" s="4" t="inlineStr">
        <is>
          <t>Hemoglobina (g/dL)</t>
        </is>
      </c>
      <c r="D5" s="4" t="inlineStr">
        <is>
          <t>Síntomas</t>
        </is>
      </c>
      <c r="E5" s="4" t="inlineStr">
        <is>
          <t>Acción</t>
        </is>
      </c>
    </row>
    <row r="6">
      <c r="A6" s="17" t="n"/>
      <c r="B6" s="17" t="n"/>
      <c r="C6" s="17" t="n"/>
      <c r="D6" s="17" t="n"/>
      <c r="E6" s="17" t="n"/>
    </row>
    <row r="7">
      <c r="A7" s="17" t="n"/>
      <c r="B7" s="17" t="n"/>
      <c r="C7" s="17" t="n"/>
      <c r="D7" s="17" t="n"/>
      <c r="E7" s="17" t="n"/>
    </row>
    <row r="8">
      <c r="A8" s="17" t="n"/>
      <c r="B8" s="17" t="n"/>
      <c r="C8" s="17" t="n"/>
      <c r="D8" s="17" t="n"/>
      <c r="E8" s="17" t="n"/>
    </row>
    <row r="9">
      <c r="A9" s="17" t="n"/>
      <c r="B9" s="17" t="n"/>
      <c r="C9" s="17" t="n"/>
      <c r="D9" s="17" t="n"/>
      <c r="E9" s="17" t="n"/>
    </row>
    <row r="10">
      <c r="A10" s="17" t="n"/>
      <c r="B10" s="17" t="n"/>
      <c r="C10" s="17" t="n"/>
      <c r="D10" s="17" t="n"/>
      <c r="E10" s="17" t="n"/>
    </row>
    <row r="11">
      <c r="A11" s="17" t="n"/>
      <c r="B11" s="17" t="n"/>
      <c r="C11" s="17" t="n"/>
      <c r="D11" s="17" t="n"/>
      <c r="E11" s="17" t="n"/>
    </row>
    <row r="12">
      <c r="A12" s="17" t="n"/>
      <c r="B12" s="17" t="n"/>
      <c r="C12" s="17" t="n"/>
      <c r="D12" s="17" t="n"/>
      <c r="E12" s="17" t="n"/>
    </row>
    <row r="13">
      <c r="A13" s="17" t="n"/>
      <c r="B13" s="17" t="n"/>
      <c r="C13" s="17" t="n"/>
      <c r="D13" s="17" t="n"/>
      <c r="E13" s="17" t="n"/>
    </row>
    <row r="15" ht="24" customHeight="1">
      <c r="A15" s="4" t="inlineStr">
        <is>
          <t>Ferritina</t>
        </is>
      </c>
      <c r="B15" s="4" t="inlineStr">
        <is>
          <t>Interpretación</t>
        </is>
      </c>
      <c r="C15" s="4" t="inlineStr">
        <is>
          <t>Acción del libro</t>
        </is>
      </c>
    </row>
    <row r="16" ht="26" customHeight="1">
      <c r="A16" s="11" t="inlineStr">
        <is>
          <t>≥50 ng/mL sin síntomas</t>
        </is>
      </c>
      <c r="B16" s="12" t="inlineStr">
        <is>
          <t>Reservas correctas</t>
        </is>
      </c>
      <c r="C16" s="12" t="inlineStr">
        <is>
          <t>Mantener, dieta atenta, sin suplementación</t>
        </is>
      </c>
    </row>
    <row r="17" ht="26" customHeight="1">
      <c r="A17" s="11" t="inlineStr">
        <is>
          <t>30-50 ng/mL sin síntomas</t>
        </is>
      </c>
      <c r="B17" s="12" t="inlineStr">
        <is>
          <t>Zona intermedia</t>
        </is>
      </c>
      <c r="C17" s="12" t="inlineStr">
        <is>
          <t>Optimizar dieta: hemo + vitamina C, separar los inhibidores</t>
        </is>
      </c>
    </row>
    <row r="18" ht="26" customHeight="1">
      <c r="A18" s="11" t="inlineStr">
        <is>
          <t>30-50 ng/mL con síntomas</t>
        </is>
      </c>
      <c r="B18" s="12" t="inlineStr">
        <is>
          <t>Déficit funcional probable</t>
        </is>
      </c>
      <c r="C18" s="12" t="inlineStr">
        <is>
          <t>Suplementación 4-8 semanas + control</t>
        </is>
      </c>
    </row>
    <row r="19" ht="26" customHeight="1">
      <c r="A19" s="11" t="inlineStr">
        <is>
          <t>&lt;30 ng/mL con o sin síntomas</t>
        </is>
      </c>
      <c r="B19" s="12" t="inlineStr">
        <is>
          <t>Reservas bajas</t>
        </is>
      </c>
      <c r="C19" s="12" t="inlineStr">
        <is>
          <t>Suplementación 8-12 semanas + control analítico</t>
        </is>
      </c>
    </row>
    <row r="20" ht="26" customHeight="1">
      <c r="A20" s="11" t="inlineStr">
        <is>
          <t>&lt;15 ng/mL o anemia franca (Hb &lt;12 g/dL)</t>
        </is>
      </c>
      <c r="B20" s="12" t="inlineStr">
        <is>
          <t>Déficit avanzado</t>
        </is>
      </c>
      <c r="C20" s="12" t="inlineStr">
        <is>
          <t>Suplementación dirigida + valoración médica</t>
        </is>
      </c>
    </row>
    <row r="21" ht="26" customHeight="1">
      <c r="A21" s="11" t="inlineStr">
        <is>
          <t>Anemia que no responde al hierro oral</t>
        </is>
      </c>
      <c r="B21" s="12" t="inlineStr">
        <is>
          <t>Causa por identificar</t>
        </is>
      </c>
      <c r="C21" s="12" t="inlineStr">
        <is>
          <t>Valorar malabsorción, sangrado oculto o hierro intravenoso</t>
        </is>
      </c>
    </row>
    <row r="23">
      <c r="A23" s="14" t="inlineStr">
        <is>
          <t>Rango óptimo de ferritina, no solo «normal»: 50-150 ng/mL (cap. 10). El suelo funcional para evitar fatiga y peor rendimiento está en 30-40 ng/mL, y con síndrome de piernas inquietas el objetivo sube a 50-70 ng/mL.</t>
        </is>
      </c>
    </row>
    <row r="25" ht="24" customHeight="1">
      <c r="A25" s="4" t="inlineStr">
        <is>
          <t>Volumen de sangrado</t>
        </is>
      </c>
      <c r="B25" s="4" t="inlineStr">
        <is>
          <t>Pérdida estimada de hierro</t>
        </is>
      </c>
      <c r="C25" s="4" t="inlineStr">
        <is>
          <t>Implicación</t>
        </is>
      </c>
    </row>
    <row r="26" ht="22" customHeight="1">
      <c r="A26" s="11" t="inlineStr">
        <is>
          <t>Ligero (&lt;30 mL)</t>
        </is>
      </c>
      <c r="B26" s="12" t="inlineStr">
        <is>
          <t>5-10 mg/ciclo</t>
        </is>
      </c>
      <c r="C26" s="12" t="inlineStr">
        <is>
          <t>La reposición dietética basta</t>
        </is>
      </c>
    </row>
    <row r="27" ht="22" customHeight="1">
      <c r="A27" s="11" t="inlineStr">
        <is>
          <t>Normal (30-80 mL)</t>
        </is>
      </c>
      <c r="B27" s="12" t="inlineStr">
        <is>
          <t>15-30 mg/ciclo</t>
        </is>
      </c>
      <c r="C27" s="12" t="inlineStr">
        <is>
          <t>Atención dietética + vitamina C</t>
        </is>
      </c>
    </row>
    <row r="28" ht="22" customHeight="1">
      <c r="A28" s="11" t="inlineStr">
        <is>
          <t>Abundante (&gt;80 mL)</t>
        </is>
      </c>
      <c r="B28" s="12" t="inlineStr">
        <is>
          <t>40-80 mg/ciclo</t>
        </is>
      </c>
      <c r="C28" s="12" t="inlineStr">
        <is>
          <t>La suplementación suele ser necesaria</t>
        </is>
      </c>
    </row>
    <row r="29" ht="22" customHeight="1">
      <c r="A29" s="11" t="inlineStr">
        <is>
          <t>Muy abundante / hipermenorrea</t>
        </is>
      </c>
      <c r="B29" s="12" t="inlineStr">
        <is>
          <t>&gt;80 mg/ciclo</t>
        </is>
      </c>
      <c r="C29" s="12" t="inlineStr">
        <is>
          <t>Valoración médica obligatoria</t>
        </is>
      </c>
    </row>
    <row r="31">
      <c r="A31" s="14" t="inlineStr">
        <is>
          <t>La ingesta recomendada en mujer en edad fértil es de 18 mg/día, frente a los 8 mg/día del hombre y de la mujer postmenopáusica. Con sangrado abundante hacen falta 20-30 mg/día de hierro biodisponible para mantener reservas.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58" customWidth="1" min="1" max="1"/>
    <col width="40" customWidth="1" min="2" max="2"/>
    <col width="46" customWidth="1" min="3" max="3"/>
  </cols>
  <sheetData>
    <row r="1" ht="26" customHeight="1">
      <c r="A1" s="1" t="inlineStr">
        <is>
          <t>Auditoría del hambre — hormonal, sobreingesta y atracón</t>
        </is>
      </c>
    </row>
    <row r="2">
      <c r="A2" s="2" t="inlineStr">
        <is>
          <t>Nutrición que Impulsa  ·  FORJA — Biblioteca del Rendimiento Deportivo</t>
        </is>
      </c>
    </row>
    <row r="3" ht="30" customHeight="1">
      <c r="A3" s="3" t="inlineStr">
        <is>
          <t>Tres cuestionarios en cadena: qué tipo de hambre tienes, si lo que ocurre es sobreingesta o atracón, y si hay banderas rojas. Con tres o más banderas rojas la respuesta ya no es nutricional.</t>
        </is>
      </c>
    </row>
    <row r="5" ht="24" customHeight="1">
      <c r="A5" s="4" t="inlineStr">
        <is>
          <t>Característica</t>
        </is>
      </c>
      <c r="B5" s="4" t="inlineStr">
        <is>
          <t>Hambre física</t>
        </is>
      </c>
      <c r="C5" s="4" t="inlineStr">
        <is>
          <t>Hambre hormonal (lútea)</t>
        </is>
      </c>
    </row>
    <row r="6" ht="24" customHeight="1">
      <c r="A6" s="11" t="inlineStr">
        <is>
          <t>Aparición</t>
        </is>
      </c>
      <c r="B6" s="12" t="inlineStr">
        <is>
          <t>Gradual</t>
        </is>
      </c>
      <c r="C6" s="12" t="inlineStr">
        <is>
          <t>Repentina</t>
        </is>
      </c>
    </row>
    <row r="7" ht="24" customHeight="1">
      <c r="A7" s="11" t="inlineStr">
        <is>
          <t>Localización</t>
        </is>
      </c>
      <c r="B7" s="12" t="inlineStr">
        <is>
          <t>Estómago vacío</t>
        </is>
      </c>
      <c r="C7" s="12" t="inlineStr">
        <is>
          <t>En la cabeza, como antojo</t>
        </is>
      </c>
    </row>
    <row r="8" ht="24" customHeight="1">
      <c r="A8" s="11" t="inlineStr">
        <is>
          <t>Especificidad</t>
        </is>
      </c>
      <c r="B8" s="12" t="inlineStr">
        <is>
          <t>Cualquier comida sirve</t>
        </is>
      </c>
      <c r="C8" s="12" t="inlineStr">
        <is>
          <t>Alimento concreto: chocolate, galletas, queso</t>
        </is>
      </c>
    </row>
    <row r="9" ht="24" customHeight="1">
      <c r="A9" s="11" t="inlineStr">
        <is>
          <t>Tiempo desde la última comida</t>
        </is>
      </c>
      <c r="B9" s="12" t="inlineStr">
        <is>
          <t>Más de 3-4 horas</t>
        </is>
      </c>
      <c r="C9" s="12" t="inlineStr">
        <is>
          <t>Indiferente</t>
        </is>
      </c>
    </row>
    <row r="10" ht="24" customHeight="1">
      <c r="A10" s="11" t="inlineStr">
        <is>
          <t>Respuesta a comida sana</t>
        </is>
      </c>
      <c r="B10" s="12" t="inlineStr">
        <is>
          <t>Saciedad clara</t>
        </is>
      </c>
      <c r="C10" s="12" t="inlineStr">
        <is>
          <t>El antojo sigue ahí</t>
        </is>
      </c>
    </row>
    <row r="11" ht="24" customHeight="1">
      <c r="A11" s="11" t="inlineStr">
        <is>
          <t>Hora típica</t>
        </is>
      </c>
      <c r="B11" s="12" t="inlineStr">
        <is>
          <t>Predecible, en las comidas</t>
        </is>
      </c>
      <c r="C11" s="12" t="inlineStr">
        <is>
          <t>Tardes y noches de la lútea</t>
        </is>
      </c>
    </row>
    <row r="13">
      <c r="A13" s="14" t="inlineStr">
        <is>
          <t>Para el hambre física, una comida real con proteína, carbohidrato lento y grasa. Para el hambre hormonal, una versión controlada del antojo (30 g de chocolate negro, no la tableta) más algo saciante y 15-20 minutos de espera antes de decidir comer más.</t>
        </is>
      </c>
    </row>
    <row r="15" ht="24" customHeight="1">
      <c r="A15" s="4" t="inlineStr">
        <is>
          <t>Característica</t>
        </is>
      </c>
      <c r="B15" s="4" t="inlineStr">
        <is>
          <t>Sobreingesta</t>
        </is>
      </c>
      <c r="C15" s="4" t="inlineStr">
        <is>
          <t>Atracón</t>
        </is>
      </c>
    </row>
    <row r="16" ht="26" customHeight="1">
      <c r="A16" s="11" t="inlineStr">
        <is>
          <t>Cantidad</t>
        </is>
      </c>
      <c r="B16" s="12" t="inlineStr">
        <is>
          <t>Más de lo planeado</t>
        </is>
      </c>
      <c r="C16" s="12" t="inlineStr">
        <is>
          <t>Cantidad objetivamente grande en poco tiempo</t>
        </is>
      </c>
    </row>
    <row r="17" ht="26" customHeight="1">
      <c r="A17" s="11" t="inlineStr">
        <is>
          <t>Ritmo</t>
        </is>
      </c>
      <c r="B17" s="12" t="inlineStr">
        <is>
          <t>Normal</t>
        </is>
      </c>
      <c r="C17" s="12" t="inlineStr">
        <is>
          <t>Acelerado, sin pausas</t>
        </is>
      </c>
    </row>
    <row r="18" ht="26" customHeight="1">
      <c r="A18" s="11" t="inlineStr">
        <is>
          <t>Conciencia</t>
        </is>
      </c>
      <c r="B18" s="12" t="inlineStr">
        <is>
          <t>Eliges seguir comiendo</t>
        </is>
      </c>
      <c r="C18" s="12" t="inlineStr">
        <is>
          <t>Sensación de pérdida de control</t>
        </is>
      </c>
    </row>
    <row r="19" ht="26" customHeight="1">
      <c r="A19" s="11" t="inlineStr">
        <is>
          <t>Estado emocional</t>
        </is>
      </c>
      <c r="B19" s="12" t="inlineStr">
        <is>
          <t>Disfrute, malestar leve después</t>
        </is>
      </c>
      <c r="C19" s="12" t="inlineStr">
        <is>
          <t>Disociación durante, culpa intensa después</t>
        </is>
      </c>
    </row>
    <row r="20" ht="26" customHeight="1">
      <c r="A20" s="11" t="inlineStr">
        <is>
          <t>Frecuencia</t>
        </is>
      </c>
      <c r="B20" s="12" t="inlineStr">
        <is>
          <t>Ocasional</t>
        </is>
      </c>
      <c r="C20" s="12" t="inlineStr">
        <is>
          <t>Recurrente: una vez a la semana o más</t>
        </is>
      </c>
    </row>
    <row r="21" ht="26" customHeight="1">
      <c r="A21" s="11" t="inlineStr">
        <is>
          <t>Comportamientos asociados</t>
        </is>
      </c>
      <c r="B21" s="12" t="inlineStr">
        <is>
          <t>Ninguno</t>
        </is>
      </c>
      <c r="C21" s="12" t="inlineStr">
        <is>
          <t>Esconderse, evitar, comer de noche a escondidas</t>
        </is>
      </c>
    </row>
    <row r="22" ht="26" customHeight="1">
      <c r="A22" s="11" t="inlineStr">
        <is>
          <t>Compensación posterior</t>
        </is>
      </c>
      <c r="B22" s="12" t="inlineStr">
        <is>
          <t>A veces, leve</t>
        </is>
      </c>
      <c r="C22" s="12" t="inlineStr">
        <is>
          <t>Frecuente: restricción, ejercicio, vómito</t>
        </is>
      </c>
    </row>
    <row r="24" ht="24" customHeight="1">
      <c r="A24" s="4" t="inlineStr">
        <is>
          <t>Frecuencia de atracones</t>
        </is>
      </c>
      <c r="B24" s="4" t="inlineStr">
        <is>
          <t>Categoría</t>
        </is>
      </c>
    </row>
    <row r="25" ht="22" customHeight="1">
      <c r="A25" s="11" t="inlineStr">
        <is>
          <t>Menos de 1 al mes</t>
        </is>
      </c>
      <c r="B25" s="12" t="inlineStr">
        <is>
          <t>Episódico, a vigilar</t>
        </is>
      </c>
    </row>
    <row r="26" ht="22" customHeight="1">
      <c r="A26" s="11" t="inlineStr">
        <is>
          <t>1-3 al mes</t>
        </is>
      </c>
      <c r="B26" s="12" t="inlineStr">
        <is>
          <t>Patrón que se aborda con estrategias activas</t>
        </is>
      </c>
    </row>
    <row r="27" ht="22" customHeight="1">
      <c r="A27" s="11" t="inlineStr">
        <is>
          <t>1 a la semana o más durante 3 meses o más</t>
        </is>
      </c>
      <c r="B27" s="12" t="inlineStr">
        <is>
          <t>Criterio diagnóstico de trastorno por atracón</t>
        </is>
      </c>
    </row>
    <row r="28" ht="22" customHeight="1">
      <c r="A28" s="11" t="inlineStr">
        <is>
          <t>Atracones + compensación (vómito, laxantes, ejercicio compulsivo)</t>
        </is>
      </c>
      <c r="B28" s="12" t="inlineStr">
        <is>
          <t>Bulimia nerviosa: derivación obligatoria</t>
        </is>
      </c>
    </row>
    <row r="30" ht="24" customHeight="1">
      <c r="A30" s="4" t="inlineStr">
        <is>
          <t>Bandera roja</t>
        </is>
      </c>
      <c r="B30" s="4" t="inlineStr">
        <is>
          <t>Marca</t>
        </is>
      </c>
    </row>
    <row r="31" ht="22" customHeight="1">
      <c r="A31" s="11" t="inlineStr">
        <is>
          <t>Pensar en comida o calorías más del 50 % del tiempo despierta</t>
        </is>
      </c>
      <c r="B31" s="12" t="inlineStr"/>
    </row>
    <row r="32" ht="22" customHeight="1">
      <c r="A32" s="11" t="inlineStr">
        <is>
          <t>Saltarte comidas para «ahorrar» para una cena</t>
        </is>
      </c>
      <c r="B32" s="12" t="inlineStr"/>
    </row>
    <row r="33" ht="22" customHeight="1">
      <c r="A33" s="11" t="inlineStr">
        <is>
          <t>Atracones en secreto, a solas</t>
        </is>
      </c>
      <c r="B33" s="12" t="inlineStr"/>
    </row>
    <row r="34" ht="22" customHeight="1">
      <c r="A34" s="11" t="inlineStr">
        <is>
          <t>Compensar con ejercicio lo que has comido</t>
        </is>
      </c>
      <c r="B34" s="12" t="inlineStr"/>
    </row>
    <row r="35" ht="22" customHeight="1">
      <c r="A35" s="11" t="inlineStr">
        <is>
          <t>Pesarte varias veces al día</t>
        </is>
      </c>
      <c r="B35" s="12" t="inlineStr"/>
    </row>
    <row r="36" ht="22" customHeight="1">
      <c r="A36" s="11" t="inlineStr">
        <is>
          <t>Evitar comer en compañía por no saber qué habrá</t>
        </is>
      </c>
      <c r="B36" s="12" t="inlineStr"/>
    </row>
    <row r="37" ht="22" customHeight="1">
      <c r="A37" s="11" t="inlineStr">
        <is>
          <t>Desaparición de la regla sin explicación médica</t>
        </is>
      </c>
      <c r="B37" s="12" t="inlineStr"/>
    </row>
    <row r="38" ht="22" customHeight="1">
      <c r="A38" s="11" t="inlineStr">
        <is>
          <t>Dolor de cabeza, mareos o frialdad por restricción</t>
        </is>
      </c>
      <c r="B38" s="12" t="inlineStr"/>
    </row>
    <row r="39" ht="22" customHeight="1">
      <c r="A39" s="11" t="inlineStr">
        <is>
          <t>Identidad ligada al peso o a la figura</t>
        </is>
      </c>
      <c r="B39" s="12" t="inlineStr"/>
    </row>
    <row r="40" ht="22" customHeight="1">
      <c r="A40" s="11" t="inlineStr">
        <is>
          <t>Obsesión con la «comida limpia» (ortorexia)</t>
        </is>
      </c>
      <c r="B40" s="12" t="inlineStr"/>
    </row>
    <row r="42">
      <c r="A42" s="14" t="inlineStr">
        <is>
          <t>Con tres o más banderas rojas marcadas, la vía es la valoración profesional: nutricionista y psicóloga especializadas en trastornos de la conducta alimentaria. La nutrición sola no resuelve un trastorno alimentario, igual que la dieta sola no resuelve un trastorno depresivo.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2026-08-05T16:18:49Z</dcterms:created>
  <dcterms:modified xsi:type="dcterms:W3CDTF">2026-08-05T16:18:49Z</dcterms:modified>
</cp:coreProperties>
</file>